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0" windowWidth="15300" windowHeight="9470"/>
  </bookViews>
  <sheets>
    <sheet name="Total GB " sheetId="3" r:id="rId1"/>
    <sheet name="England" sheetId="7" r:id="rId2"/>
    <sheet name="Scotland" sheetId="8" r:id="rId3"/>
    <sheet name="Wales" sheetId="9" r:id="rId4"/>
    <sheet name="Data" sheetId="10" state="hidden" r:id="rId5"/>
  </sheets>
  <calcPr calcId="144525"/>
</workbook>
</file>

<file path=xl/calcChain.xml><?xml version="1.0" encoding="utf-8"?>
<calcChain xmlns="http://schemas.openxmlformats.org/spreadsheetml/2006/main">
  <c r="E16" i="9" l="1"/>
  <c r="F16" i="9"/>
  <c r="G16" i="9"/>
  <c r="H16" i="9"/>
  <c r="D16" i="9"/>
  <c r="E16" i="8"/>
  <c r="F16" i="8"/>
  <c r="G16" i="8"/>
  <c r="H16" i="8"/>
  <c r="D16" i="8"/>
  <c r="E16" i="7"/>
  <c r="F16" i="7"/>
  <c r="G16" i="7"/>
  <c r="H16" i="7"/>
  <c r="D16" i="7"/>
  <c r="E16" i="3"/>
  <c r="F16" i="3"/>
  <c r="G16" i="3"/>
  <c r="H16" i="3"/>
  <c r="D16" i="3"/>
  <c r="H17" i="9" l="1"/>
  <c r="G17" i="9"/>
  <c r="F17" i="9"/>
  <c r="F18" i="9" s="1"/>
  <c r="E17" i="9"/>
  <c r="E19" i="9" s="1"/>
  <c r="D17" i="9"/>
  <c r="D18" i="9" s="1"/>
  <c r="H13" i="9"/>
  <c r="G13" i="9"/>
  <c r="F13" i="9"/>
  <c r="E13" i="9"/>
  <c r="H6" i="9"/>
  <c r="G6" i="9"/>
  <c r="F6" i="9"/>
  <c r="E6" i="9"/>
  <c r="H5" i="9"/>
  <c r="G5" i="9"/>
  <c r="F5" i="9"/>
  <c r="E5" i="9"/>
  <c r="D5" i="9"/>
  <c r="H4" i="9"/>
  <c r="G4" i="9"/>
  <c r="F4" i="9"/>
  <c r="E4" i="9"/>
  <c r="D4" i="9"/>
  <c r="H17" i="8"/>
  <c r="H18" i="8" s="1"/>
  <c r="G17" i="8"/>
  <c r="F17" i="8"/>
  <c r="E17" i="8"/>
  <c r="E19" i="8" s="1"/>
  <c r="D17" i="8"/>
  <c r="D19" i="8" s="1"/>
  <c r="H13" i="8"/>
  <c r="G13" i="8"/>
  <c r="F13" i="8"/>
  <c r="E13" i="8"/>
  <c r="H6" i="8"/>
  <c r="G6" i="8"/>
  <c r="F6" i="8"/>
  <c r="E6" i="8"/>
  <c r="H5" i="8"/>
  <c r="G5" i="8"/>
  <c r="F5" i="8"/>
  <c r="E5" i="8"/>
  <c r="D5" i="8"/>
  <c r="H4" i="8"/>
  <c r="G4" i="8"/>
  <c r="F4" i="8"/>
  <c r="E4" i="8"/>
  <c r="D4" i="8"/>
  <c r="D4" i="7"/>
  <c r="E4" i="7"/>
  <c r="F4" i="7"/>
  <c r="G4" i="7"/>
  <c r="H4" i="7"/>
  <c r="D5" i="7"/>
  <c r="E5" i="7"/>
  <c r="F5" i="7"/>
  <c r="G5" i="7"/>
  <c r="H5" i="7"/>
  <c r="E6" i="7"/>
  <c r="F6" i="7"/>
  <c r="G6" i="7"/>
  <c r="H6" i="7"/>
  <c r="H17" i="7"/>
  <c r="H18" i="7" s="1"/>
  <c r="G17" i="7"/>
  <c r="F17" i="7"/>
  <c r="E17" i="7"/>
  <c r="D17" i="7"/>
  <c r="D19" i="7" s="1"/>
  <c r="H13" i="7"/>
  <c r="G13" i="7"/>
  <c r="F13" i="7"/>
  <c r="E13" i="7"/>
  <c r="E17" i="3"/>
  <c r="F17" i="3"/>
  <c r="F18" i="3" s="1"/>
  <c r="G17" i="3"/>
  <c r="G19" i="3" s="1"/>
  <c r="H17" i="3"/>
  <c r="H19" i="3" s="1"/>
  <c r="D17" i="3"/>
  <c r="D18" i="3" s="1"/>
  <c r="H13" i="3"/>
  <c r="G13" i="3"/>
  <c r="F13" i="3"/>
  <c r="E13" i="3"/>
  <c r="E6" i="3"/>
  <c r="F6" i="3"/>
  <c r="G6" i="3"/>
  <c r="F5" i="3"/>
  <c r="E5" i="3"/>
  <c r="F4" i="3"/>
  <c r="E4" i="3"/>
  <c r="D5" i="3"/>
  <c r="D4" i="3"/>
  <c r="H6" i="3"/>
  <c r="H4" i="3"/>
  <c r="H5" i="3"/>
  <c r="G5" i="3"/>
  <c r="G4" i="3"/>
  <c r="F20" i="8" l="1"/>
  <c r="E20" i="3"/>
  <c r="G18" i="3"/>
  <c r="E19" i="3"/>
  <c r="F20" i="3"/>
  <c r="E18" i="3"/>
  <c r="G20" i="3"/>
  <c r="G20" i="9"/>
  <c r="H20" i="9"/>
  <c r="E18" i="9"/>
  <c r="E20" i="9"/>
  <c r="F20" i="9"/>
  <c r="F19" i="9"/>
  <c r="G19" i="9"/>
  <c r="G18" i="9"/>
  <c r="H19" i="9"/>
  <c r="H18" i="9"/>
  <c r="D19" i="9"/>
  <c r="G20" i="8"/>
  <c r="H19" i="8"/>
  <c r="E20" i="8"/>
  <c r="D18" i="8"/>
  <c r="G18" i="8"/>
  <c r="H20" i="8"/>
  <c r="G20" i="7"/>
  <c r="E18" i="8"/>
  <c r="F19" i="8"/>
  <c r="F18" i="8"/>
  <c r="G19" i="8"/>
  <c r="F20" i="7"/>
  <c r="G18" i="7"/>
  <c r="H20" i="7"/>
  <c r="E20" i="7"/>
  <c r="G19" i="7"/>
  <c r="D18" i="7"/>
  <c r="H19" i="7"/>
  <c r="F18" i="7"/>
  <c r="H18" i="3"/>
  <c r="D19" i="3"/>
  <c r="H20" i="3"/>
  <c r="F19" i="3"/>
  <c r="E19" i="7"/>
  <c r="E18" i="7"/>
  <c r="F19" i="7"/>
</calcChain>
</file>

<file path=xl/sharedStrings.xml><?xml version="1.0" encoding="utf-8"?>
<sst xmlns="http://schemas.openxmlformats.org/spreadsheetml/2006/main" count="194" uniqueCount="24">
  <si>
    <t>Total Out Of Home Fish/Seafood Servings (000)</t>
  </si>
  <si>
    <t>Average Spend (1 item occasion filtered by Total Fish/Seafood to simulate the average price paid per servings of fish across Total Out of Home restaurants for meals and snacks)</t>
  </si>
  <si>
    <t>Total Out of Home estimated Sales/Value of the Fish/Seafood market (assumes servings x estimated derived price per item)</t>
  </si>
  <si>
    <t>Out of Home</t>
  </si>
  <si>
    <t>Million</t>
  </si>
  <si>
    <t>Billion</t>
  </si>
  <si>
    <t>YoY</t>
  </si>
  <si>
    <t>-</t>
  </si>
  <si>
    <t>AAITEMOC = Total Items</t>
  </si>
  <si>
    <t>AAFOOD16 =    Seafood</t>
  </si>
  <si>
    <t>UKCOUNTR = GB TOTAL</t>
  </si>
  <si>
    <t>SEAFISH = Serving1 Frequency</t>
  </si>
  <si>
    <t>YE Jun 16</t>
  </si>
  <si>
    <t>YE Jun 17</t>
  </si>
  <si>
    <t>YE Jun 18</t>
  </si>
  <si>
    <t>YE Jun 19</t>
  </si>
  <si>
    <t>YE Jun 20</t>
  </si>
  <si>
    <t>Total OOH</t>
  </si>
  <si>
    <t>UKCOUNTR = ENGLAND</t>
  </si>
  <si>
    <t>UKCOUNTR = WALES</t>
  </si>
  <si>
    <t>UKCOUNTR = SCOTLAND</t>
  </si>
  <si>
    <t>AAITEMOC = 1 Item Occasions</t>
  </si>
  <si>
    <t>SEAFISH = EATRCH Frequency</t>
  </si>
  <si>
    <t>caution: low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</si>
</sst>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£&quot;#,##0.00"/>
    <numFmt numFmtId="165" formatCode="0.0"/>
    <numFmt numFmtId="166" formatCode="&quot;£&quot;#,##0.0"/>
    <numFmt numFmtId="167" formatCode="0.0%"/>
    <numFmt numFmtId="168" formatCode="&quot;£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20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68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7" fontId="5" fillId="2" borderId="1" xfId="1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vertical="center" wrapText="1"/>
    </xf>
    <xf numFmtId="10" fontId="5" fillId="2" borderId="0" xfId="0" applyNumberFormat="1" applyFont="1" applyFill="1" applyAlignment="1">
      <alignment horizontal="center" vertical="center" wrapText="1"/>
    </xf>
    <xf numFmtId="167" fontId="5" fillId="0" borderId="1" xfId="1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2" xfId="3"/>
    <cellStyle name="Normal 3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60" zoomScaleNormal="60" workbookViewId="0">
      <selection activeCell="B1" sqref="B1"/>
    </sheetView>
  </sheetViews>
  <sheetFormatPr defaultColWidth="17" defaultRowHeight="18.5" x14ac:dyDescent="0.35"/>
  <cols>
    <col min="1" max="1" width="1.453125" style="6" customWidth="1"/>
    <col min="2" max="2" width="14" style="1" customWidth="1"/>
    <col min="3" max="6" width="20.90625" style="1" customWidth="1"/>
    <col min="7" max="7" width="32.6328125" style="6" customWidth="1"/>
    <col min="8" max="8" width="32.36328125" style="6" customWidth="1"/>
    <col min="9" max="10" width="14" style="6" customWidth="1"/>
    <col min="11" max="16384" width="17" style="6"/>
  </cols>
  <sheetData>
    <row r="1" spans="1:11" s="2" customFormat="1" ht="18" customHeight="1" x14ac:dyDescent="0.35">
      <c r="C1" s="1"/>
      <c r="D1" s="19" t="s">
        <v>0</v>
      </c>
      <c r="E1" s="19"/>
      <c r="F1" s="19"/>
      <c r="G1" s="19"/>
      <c r="H1" s="19"/>
    </row>
    <row r="2" spans="1:11" s="1" customFormat="1" x14ac:dyDescent="0.35">
      <c r="D2" s="17" t="s">
        <v>12</v>
      </c>
      <c r="E2" s="17" t="s">
        <v>13</v>
      </c>
      <c r="F2" s="17" t="s">
        <v>14</v>
      </c>
      <c r="G2" s="17" t="s">
        <v>15</v>
      </c>
      <c r="H2" s="17" t="s">
        <v>16</v>
      </c>
    </row>
    <row r="3" spans="1:11" ht="27" customHeight="1" x14ac:dyDescent="0.35">
      <c r="A3" s="4"/>
      <c r="C3" s="3" t="s">
        <v>3</v>
      </c>
      <c r="D3" s="3">
        <v>1042155</v>
      </c>
      <c r="E3" s="3">
        <v>1065540</v>
      </c>
      <c r="F3" s="3">
        <v>1160619</v>
      </c>
      <c r="G3" s="15">
        <v>1203727</v>
      </c>
      <c r="H3" s="15">
        <v>949254</v>
      </c>
    </row>
    <row r="4" spans="1:11" s="1" customFormat="1" ht="27" customHeight="1" x14ac:dyDescent="0.35">
      <c r="C4" s="3" t="s">
        <v>4</v>
      </c>
      <c r="D4" s="8">
        <f t="shared" ref="D4:F4" si="0">D3/1000</f>
        <v>1042.155</v>
      </c>
      <c r="E4" s="8">
        <f t="shared" si="0"/>
        <v>1065.54</v>
      </c>
      <c r="F4" s="8">
        <f t="shared" si="0"/>
        <v>1160.6189999999999</v>
      </c>
      <c r="G4" s="8">
        <f t="shared" ref="G4:H4" si="1">G3/1000</f>
        <v>1203.7270000000001</v>
      </c>
      <c r="H4" s="8">
        <f t="shared" si="1"/>
        <v>949.25400000000002</v>
      </c>
    </row>
    <row r="5" spans="1:11" s="1" customFormat="1" ht="27" customHeight="1" x14ac:dyDescent="0.35">
      <c r="C5" s="3" t="s">
        <v>5</v>
      </c>
      <c r="D5" s="10">
        <f t="shared" ref="D5:F5" si="2">D3/1000000</f>
        <v>1.0421549999999999</v>
      </c>
      <c r="E5" s="10">
        <f t="shared" si="2"/>
        <v>1.0655399999999999</v>
      </c>
      <c r="F5" s="10">
        <f t="shared" si="2"/>
        <v>1.1606190000000001</v>
      </c>
      <c r="G5" s="10">
        <f t="shared" ref="G5:H5" si="3">G3/1000000</f>
        <v>1.203727</v>
      </c>
      <c r="H5" s="10">
        <f t="shared" si="3"/>
        <v>0.94925400000000004</v>
      </c>
    </row>
    <row r="6" spans="1:11" ht="27" customHeight="1" x14ac:dyDescent="0.35">
      <c r="C6" s="3" t="s">
        <v>6</v>
      </c>
      <c r="D6" s="16" t="s">
        <v>7</v>
      </c>
      <c r="E6" s="14">
        <f t="shared" ref="E6" si="4">(E3/D3)-100%</f>
        <v>2.2439080559033986E-2</v>
      </c>
      <c r="F6" s="14">
        <f t="shared" ref="F6" si="5">(F3/E3)-100%</f>
        <v>8.9230812545751492E-2</v>
      </c>
      <c r="G6" s="14">
        <f t="shared" ref="G6" si="6">(G3/F3)-100%</f>
        <v>3.7142249092940949E-2</v>
      </c>
      <c r="H6" s="14">
        <f t="shared" ref="H6" si="7">(H3/G3)-100%</f>
        <v>-0.21140424697626625</v>
      </c>
    </row>
    <row r="7" spans="1:11" ht="27" customHeight="1" x14ac:dyDescent="0.35"/>
    <row r="8" spans="1:11" ht="90" customHeight="1" x14ac:dyDescent="0.35">
      <c r="D8" s="19" t="s">
        <v>1</v>
      </c>
      <c r="E8" s="19"/>
      <c r="F8" s="19"/>
      <c r="G8" s="19"/>
      <c r="H8" s="19"/>
    </row>
    <row r="9" spans="1:11" ht="27" customHeight="1" x14ac:dyDescent="0.35"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</row>
    <row r="10" spans="1:11" ht="27" customHeight="1" x14ac:dyDescent="0.35">
      <c r="C10" s="3" t="s">
        <v>3</v>
      </c>
      <c r="D10" s="3">
        <v>3.29</v>
      </c>
      <c r="E10" s="3">
        <v>3.59</v>
      </c>
      <c r="F10" s="3">
        <v>3.76</v>
      </c>
      <c r="G10" s="3">
        <v>3.89</v>
      </c>
      <c r="H10" s="3">
        <v>4.22</v>
      </c>
    </row>
    <row r="11" spans="1:11" ht="27" customHeight="1" x14ac:dyDescent="0.35">
      <c r="C11" s="3" t="s">
        <v>4</v>
      </c>
      <c r="D11" s="3"/>
      <c r="E11" s="3"/>
      <c r="F11" s="3"/>
      <c r="G11" s="3"/>
      <c r="H11" s="3"/>
    </row>
    <row r="12" spans="1:11" ht="27" customHeight="1" x14ac:dyDescent="0.35">
      <c r="C12" s="3" t="s">
        <v>5</v>
      </c>
      <c r="D12" s="3"/>
      <c r="E12" s="3"/>
      <c r="F12" s="3"/>
      <c r="G12" s="3"/>
      <c r="H12" s="3"/>
    </row>
    <row r="13" spans="1:11" ht="27" customHeight="1" x14ac:dyDescent="0.35">
      <c r="C13" s="3" t="s">
        <v>6</v>
      </c>
      <c r="D13" s="16" t="s">
        <v>7</v>
      </c>
      <c r="E13" s="11">
        <f t="shared" ref="E13" si="8">(E10/D10)-100%</f>
        <v>9.1185410334346351E-2</v>
      </c>
      <c r="F13" s="11">
        <f t="shared" ref="F13" si="9">(F10/E10)-100%</f>
        <v>4.7353760445682402E-2</v>
      </c>
      <c r="G13" s="11">
        <f t="shared" ref="G13" si="10">(G10/F10)-100%</f>
        <v>3.4574468085106558E-2</v>
      </c>
      <c r="H13" s="11">
        <f>(H10/F10)-100%</f>
        <v>0.12234042553191493</v>
      </c>
    </row>
    <row r="14" spans="1:11" ht="27" customHeight="1" x14ac:dyDescent="0.35"/>
    <row r="15" spans="1:11" ht="70.5" customHeight="1" x14ac:dyDescent="0.35">
      <c r="D15" s="19" t="s">
        <v>2</v>
      </c>
      <c r="E15" s="19"/>
      <c r="F15" s="19"/>
      <c r="G15" s="19"/>
      <c r="H15" s="19"/>
      <c r="I15" s="2"/>
      <c r="J15" s="2"/>
      <c r="K15" s="2"/>
    </row>
    <row r="16" spans="1:11" ht="27" customHeight="1" x14ac:dyDescent="0.35">
      <c r="D16" s="17" t="str">
        <f>D2</f>
        <v>YE Jun 16</v>
      </c>
      <c r="E16" s="17" t="str">
        <f t="shared" ref="E16:H16" si="11">E2</f>
        <v>YE Jun 17</v>
      </c>
      <c r="F16" s="17" t="str">
        <f t="shared" si="11"/>
        <v>YE Jun 18</v>
      </c>
      <c r="G16" s="17" t="str">
        <f t="shared" si="11"/>
        <v>YE Jun 19</v>
      </c>
      <c r="H16" s="17" t="str">
        <f t="shared" si="11"/>
        <v>YE Jun 20</v>
      </c>
    </row>
    <row r="17" spans="1:12" ht="27" customHeight="1" x14ac:dyDescent="0.35">
      <c r="C17" s="3" t="s">
        <v>3</v>
      </c>
      <c r="D17" s="7">
        <f t="shared" ref="D17:H17" si="12">D3*D10</f>
        <v>3428689.95</v>
      </c>
      <c r="E17" s="7">
        <f t="shared" si="12"/>
        <v>3825288.5999999996</v>
      </c>
      <c r="F17" s="7">
        <f t="shared" si="12"/>
        <v>4363927.4399999995</v>
      </c>
      <c r="G17" s="7">
        <f t="shared" si="12"/>
        <v>4682498.03</v>
      </c>
      <c r="H17" s="7">
        <f t="shared" si="12"/>
        <v>4005851.88</v>
      </c>
    </row>
    <row r="18" spans="1:12" ht="27" customHeight="1" x14ac:dyDescent="0.35">
      <c r="C18" s="3" t="s">
        <v>4</v>
      </c>
      <c r="D18" s="9">
        <f t="shared" ref="D18:H18" si="13">D17/1000</f>
        <v>3428.6899500000004</v>
      </c>
      <c r="E18" s="9">
        <f t="shared" si="13"/>
        <v>3825.2885999999994</v>
      </c>
      <c r="F18" s="9">
        <f t="shared" si="13"/>
        <v>4363.9274399999995</v>
      </c>
      <c r="G18" s="9">
        <f t="shared" si="13"/>
        <v>4682.4980300000007</v>
      </c>
      <c r="H18" s="9">
        <f t="shared" si="13"/>
        <v>4005.8518799999997</v>
      </c>
    </row>
    <row r="19" spans="1:12" ht="27" customHeight="1" x14ac:dyDescent="0.35">
      <c r="C19" s="3" t="s">
        <v>5</v>
      </c>
      <c r="D19" s="5">
        <f t="shared" ref="D19:H19" si="14">D17/1000000</f>
        <v>3.4286899500000003</v>
      </c>
      <c r="E19" s="5">
        <f t="shared" si="14"/>
        <v>3.8252885999999995</v>
      </c>
      <c r="F19" s="5">
        <f t="shared" si="14"/>
        <v>4.3639274399999994</v>
      </c>
      <c r="G19" s="5">
        <f t="shared" si="14"/>
        <v>4.6824980300000005</v>
      </c>
      <c r="H19" s="5">
        <f t="shared" si="14"/>
        <v>4.0058518799999998</v>
      </c>
    </row>
    <row r="20" spans="1:12" ht="27" customHeight="1" x14ac:dyDescent="0.35">
      <c r="C20" s="3" t="s">
        <v>6</v>
      </c>
      <c r="D20" s="16" t="s">
        <v>7</v>
      </c>
      <c r="E20" s="11">
        <f t="shared" ref="E20" si="15">(E17/D17)-100%</f>
        <v>0.11567060766168114</v>
      </c>
      <c r="F20" s="11">
        <f t="shared" ref="F20" si="16">(F17/E17)-100%</f>
        <v>0.14080998751309903</v>
      </c>
      <c r="G20" s="11">
        <f t="shared" ref="G20:H20" si="17">(G17/F17)-100%</f>
        <v>7.300089068392035E-2</v>
      </c>
      <c r="H20" s="11">
        <f t="shared" si="17"/>
        <v>-0.14450537846782618</v>
      </c>
    </row>
    <row r="21" spans="1:12" ht="14" customHeight="1" x14ac:dyDescent="0.35"/>
    <row r="22" spans="1:12" ht="14" customHeight="1" x14ac:dyDescent="0.35"/>
    <row r="23" spans="1:12" ht="18" customHeight="1" x14ac:dyDescent="0.35">
      <c r="H23" s="2"/>
      <c r="I23" s="2"/>
      <c r="J23" s="2"/>
      <c r="K23" s="2"/>
      <c r="L23" s="2"/>
    </row>
    <row r="25" spans="1:12" x14ac:dyDescent="0.35">
      <c r="A25" s="12"/>
      <c r="B25" s="4"/>
      <c r="C25" s="4"/>
      <c r="D25" s="4"/>
      <c r="E25" s="4"/>
      <c r="F25" s="4"/>
    </row>
    <row r="28" spans="1:12" x14ac:dyDescent="0.35">
      <c r="A28" s="12"/>
      <c r="B28" s="13"/>
    </row>
    <row r="29" spans="1:12" ht="18.75" customHeight="1" x14ac:dyDescent="0.35"/>
    <row r="30" spans="1:12" s="1" customFormat="1" ht="18.75" customHeight="1" x14ac:dyDescent="0.35">
      <c r="A30" s="6"/>
      <c r="G30" s="6"/>
      <c r="H30" s="6"/>
      <c r="I30" s="6"/>
      <c r="J30" s="6"/>
    </row>
    <row r="31" spans="1:12" s="1" customFormat="1" ht="18.75" customHeight="1" x14ac:dyDescent="0.35">
      <c r="A31" s="6"/>
      <c r="G31" s="6"/>
      <c r="H31" s="6"/>
      <c r="I31" s="6"/>
      <c r="J31" s="6"/>
    </row>
    <row r="32" spans="1:12" s="1" customFormat="1" x14ac:dyDescent="0.35">
      <c r="A32" s="12"/>
      <c r="B32" s="4"/>
      <c r="C32" s="4"/>
      <c r="D32" s="4"/>
      <c r="E32" s="4"/>
      <c r="F32" s="4"/>
      <c r="G32" s="6"/>
      <c r="H32" s="6"/>
      <c r="I32" s="6"/>
      <c r="J32" s="6"/>
    </row>
    <row r="33" spans="1:10" s="1" customFormat="1" x14ac:dyDescent="0.35">
      <c r="A33" s="12"/>
      <c r="B33" s="4"/>
      <c r="C33" s="4"/>
      <c r="D33" s="4"/>
      <c r="E33" s="4"/>
      <c r="F33" s="4"/>
      <c r="G33" s="6"/>
      <c r="H33" s="6"/>
      <c r="I33" s="6"/>
      <c r="J33" s="6"/>
    </row>
    <row r="34" spans="1:10" s="1" customFormat="1" ht="18.75" customHeight="1" x14ac:dyDescent="0.35">
      <c r="A34" s="12"/>
      <c r="B34" s="4"/>
      <c r="C34" s="4"/>
      <c r="D34" s="4"/>
      <c r="E34" s="4"/>
      <c r="F34" s="4"/>
      <c r="G34" s="6"/>
      <c r="H34" s="6"/>
      <c r="I34" s="6"/>
      <c r="J34" s="6"/>
    </row>
    <row r="35" spans="1:10" s="1" customFormat="1" ht="18.75" customHeight="1" x14ac:dyDescent="0.35">
      <c r="A35" s="12"/>
      <c r="B35" s="4"/>
      <c r="C35" s="4"/>
      <c r="D35" s="4"/>
      <c r="E35" s="4"/>
      <c r="F35" s="4"/>
      <c r="G35" s="6"/>
      <c r="H35" s="6"/>
      <c r="I35" s="6"/>
      <c r="J35" s="6"/>
    </row>
    <row r="36" spans="1:10" s="1" customFormat="1" x14ac:dyDescent="0.35">
      <c r="A36" s="12"/>
      <c r="B36" s="4"/>
      <c r="C36" s="4"/>
      <c r="D36" s="4"/>
      <c r="E36" s="4"/>
      <c r="F36" s="4"/>
      <c r="G36" s="6"/>
      <c r="H36" s="6"/>
      <c r="I36" s="6"/>
      <c r="J36" s="6"/>
    </row>
  </sheetData>
  <mergeCells count="3">
    <mergeCell ref="D1:H1"/>
    <mergeCell ref="D8:H8"/>
    <mergeCell ref="D15:H15"/>
  </mergeCells>
  <pageMargins left="0.7" right="0.7" top="0.75" bottom="0.75" header="0.3" footer="0.3"/>
  <pageSetup paperSize="9" orientation="portrait" r:id="rId1"/>
  <headerFooter differentFirst="1">
    <oddFooter>&amp;L&amp;"calibri,Regular"&amp;10&amp;K6C6C6CDocument classification: Client/Third Party Confidential</oddFooter>
    <evenFooter>&amp;L&amp;"calibri,Regular"&amp;10&amp;K6C6C6CDocument classification: Client/Third Party Confidential</evenFooter>
    <firstFooter>&amp;L&amp;"calibri,Regular"&amp;10&amp;K6C6C6CDocument classification: Client/Third Party Confidential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60" zoomScaleNormal="60" workbookViewId="0">
      <selection activeCell="C15" sqref="C15"/>
    </sheetView>
  </sheetViews>
  <sheetFormatPr defaultColWidth="17" defaultRowHeight="18.5" x14ac:dyDescent="0.35"/>
  <cols>
    <col min="1" max="1" width="1.453125" style="6" customWidth="1"/>
    <col min="2" max="2" width="14" style="1" customWidth="1"/>
    <col min="3" max="6" width="20.90625" style="1" customWidth="1"/>
    <col min="7" max="7" width="32.6328125" style="6" customWidth="1"/>
    <col min="8" max="8" width="32.36328125" style="6" customWidth="1"/>
    <col min="9" max="10" width="14" style="6" customWidth="1"/>
    <col min="11" max="16384" width="17" style="6"/>
  </cols>
  <sheetData>
    <row r="1" spans="1:11" s="2" customFormat="1" ht="18" customHeight="1" x14ac:dyDescent="0.35">
      <c r="C1" s="1"/>
      <c r="D1" s="19" t="s">
        <v>0</v>
      </c>
      <c r="E1" s="19"/>
      <c r="F1" s="19"/>
      <c r="G1" s="19"/>
      <c r="H1" s="19"/>
    </row>
    <row r="2" spans="1:11" s="1" customFormat="1" x14ac:dyDescent="0.35">
      <c r="D2" s="17" t="s">
        <v>12</v>
      </c>
      <c r="E2" s="17" t="s">
        <v>13</v>
      </c>
      <c r="F2" s="17" t="s">
        <v>14</v>
      </c>
      <c r="G2" s="17" t="s">
        <v>15</v>
      </c>
      <c r="H2" s="17" t="s">
        <v>16</v>
      </c>
    </row>
    <row r="3" spans="1:11" ht="27" customHeight="1" x14ac:dyDescent="0.35">
      <c r="A3" s="4"/>
      <c r="C3" s="3" t="s">
        <v>3</v>
      </c>
      <c r="D3" s="3">
        <v>921390</v>
      </c>
      <c r="E3" s="3">
        <v>924360</v>
      </c>
      <c r="F3" s="3">
        <v>1031320</v>
      </c>
      <c r="G3" s="15">
        <v>1023638</v>
      </c>
      <c r="H3" s="15">
        <v>817404</v>
      </c>
    </row>
    <row r="4" spans="1:11" s="1" customFormat="1" ht="27" customHeight="1" x14ac:dyDescent="0.35">
      <c r="C4" s="3" t="s">
        <v>4</v>
      </c>
      <c r="D4" s="8">
        <f t="shared" ref="D4:H4" si="0">D3/1000</f>
        <v>921.39</v>
      </c>
      <c r="E4" s="8">
        <f t="shared" si="0"/>
        <v>924.36</v>
      </c>
      <c r="F4" s="8">
        <f t="shared" si="0"/>
        <v>1031.32</v>
      </c>
      <c r="G4" s="8">
        <f t="shared" si="0"/>
        <v>1023.638</v>
      </c>
      <c r="H4" s="8">
        <f t="shared" si="0"/>
        <v>817.404</v>
      </c>
    </row>
    <row r="5" spans="1:11" s="1" customFormat="1" ht="27" customHeight="1" x14ac:dyDescent="0.35">
      <c r="C5" s="3" t="s">
        <v>5</v>
      </c>
      <c r="D5" s="10">
        <f t="shared" ref="D5:H5" si="1">D3/1000000</f>
        <v>0.92139000000000004</v>
      </c>
      <c r="E5" s="10">
        <f t="shared" si="1"/>
        <v>0.92435999999999996</v>
      </c>
      <c r="F5" s="10">
        <f t="shared" si="1"/>
        <v>1.03132</v>
      </c>
      <c r="G5" s="10">
        <f t="shared" si="1"/>
        <v>1.023638</v>
      </c>
      <c r="H5" s="10">
        <f t="shared" si="1"/>
        <v>0.81740400000000002</v>
      </c>
    </row>
    <row r="6" spans="1:11" ht="27" customHeight="1" x14ac:dyDescent="0.35">
      <c r="C6" s="3" t="s">
        <v>6</v>
      </c>
      <c r="D6" s="16" t="s">
        <v>7</v>
      </c>
      <c r="E6" s="14">
        <f t="shared" ref="E6:H6" si="2">(E3/D3)-100%</f>
        <v>3.223390746589283E-3</v>
      </c>
      <c r="F6" s="14">
        <f t="shared" si="2"/>
        <v>0.11571249296810771</v>
      </c>
      <c r="G6" s="14">
        <f t="shared" si="2"/>
        <v>-7.4487065120427687E-3</v>
      </c>
      <c r="H6" s="14">
        <f t="shared" si="2"/>
        <v>-0.20147161398853897</v>
      </c>
    </row>
    <row r="7" spans="1:11" ht="27" customHeight="1" x14ac:dyDescent="0.35"/>
    <row r="8" spans="1:11" ht="90" customHeight="1" x14ac:dyDescent="0.35">
      <c r="D8" s="19" t="s">
        <v>1</v>
      </c>
      <c r="E8" s="19"/>
      <c r="F8" s="19"/>
      <c r="G8" s="19"/>
      <c r="H8" s="19"/>
    </row>
    <row r="9" spans="1:11" ht="27" customHeight="1" x14ac:dyDescent="0.35"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</row>
    <row r="10" spans="1:11" ht="27" customHeight="1" x14ac:dyDescent="0.35">
      <c r="C10" s="3" t="s">
        <v>3</v>
      </c>
      <c r="D10" s="3">
        <v>3.41</v>
      </c>
      <c r="E10" s="3">
        <v>3.71</v>
      </c>
      <c r="F10" s="3">
        <v>3.78</v>
      </c>
      <c r="G10" s="3">
        <v>3.93</v>
      </c>
      <c r="H10" s="3">
        <v>4.2300000000000004</v>
      </c>
    </row>
    <row r="11" spans="1:11" ht="27" customHeight="1" x14ac:dyDescent="0.35">
      <c r="C11" s="3" t="s">
        <v>4</v>
      </c>
      <c r="D11" s="3"/>
      <c r="E11" s="3"/>
      <c r="F11" s="3"/>
      <c r="G11" s="3"/>
      <c r="H11" s="3"/>
    </row>
    <row r="12" spans="1:11" ht="27" customHeight="1" x14ac:dyDescent="0.35">
      <c r="C12" s="3" t="s">
        <v>5</v>
      </c>
      <c r="D12" s="3"/>
      <c r="E12" s="3"/>
      <c r="F12" s="3"/>
      <c r="G12" s="3"/>
      <c r="H12" s="3"/>
    </row>
    <row r="13" spans="1:11" ht="27" customHeight="1" x14ac:dyDescent="0.35">
      <c r="C13" s="3" t="s">
        <v>6</v>
      </c>
      <c r="D13" s="16" t="s">
        <v>7</v>
      </c>
      <c r="E13" s="11">
        <f t="shared" ref="E13:G13" si="3">(E10/D10)-100%</f>
        <v>8.7976539589442737E-2</v>
      </c>
      <c r="F13" s="11">
        <f t="shared" si="3"/>
        <v>1.8867924528301883E-2</v>
      </c>
      <c r="G13" s="11">
        <f t="shared" si="3"/>
        <v>3.9682539682539764E-2</v>
      </c>
      <c r="H13" s="11">
        <f>(H10/F10)-100%</f>
        <v>0.11904761904761929</v>
      </c>
    </row>
    <row r="14" spans="1:11" ht="27" customHeight="1" x14ac:dyDescent="0.35"/>
    <row r="15" spans="1:11" ht="70.5" customHeight="1" x14ac:dyDescent="0.35">
      <c r="D15" s="19" t="s">
        <v>2</v>
      </c>
      <c r="E15" s="19"/>
      <c r="F15" s="19"/>
      <c r="G15" s="19"/>
      <c r="H15" s="19"/>
      <c r="I15" s="2"/>
      <c r="J15" s="2"/>
      <c r="K15" s="2"/>
    </row>
    <row r="16" spans="1:11" ht="27" customHeight="1" x14ac:dyDescent="0.35">
      <c r="D16" s="17" t="str">
        <f>D2</f>
        <v>YE Jun 16</v>
      </c>
      <c r="E16" s="17" t="str">
        <f t="shared" ref="E16:H16" si="4">E2</f>
        <v>YE Jun 17</v>
      </c>
      <c r="F16" s="17" t="str">
        <f t="shared" si="4"/>
        <v>YE Jun 18</v>
      </c>
      <c r="G16" s="17" t="str">
        <f t="shared" si="4"/>
        <v>YE Jun 19</v>
      </c>
      <c r="H16" s="17" t="str">
        <f t="shared" si="4"/>
        <v>YE Jun 20</v>
      </c>
    </row>
    <row r="17" spans="1:11" ht="27" customHeight="1" x14ac:dyDescent="0.35">
      <c r="C17" s="3" t="s">
        <v>3</v>
      </c>
      <c r="D17" s="7">
        <f t="shared" ref="D17:H17" si="5">D3*D10</f>
        <v>3141939.9</v>
      </c>
      <c r="E17" s="7">
        <f t="shared" si="5"/>
        <v>3429375.6</v>
      </c>
      <c r="F17" s="7">
        <f t="shared" si="5"/>
        <v>3898389.5999999996</v>
      </c>
      <c r="G17" s="7">
        <f t="shared" si="5"/>
        <v>4022897.3400000003</v>
      </c>
      <c r="H17" s="7">
        <f t="shared" si="5"/>
        <v>3457618.9200000004</v>
      </c>
    </row>
    <row r="18" spans="1:11" ht="27" customHeight="1" x14ac:dyDescent="0.35">
      <c r="C18" s="3" t="s">
        <v>4</v>
      </c>
      <c r="D18" s="9">
        <f t="shared" ref="D18:H18" si="6">D17/1000</f>
        <v>3141.9398999999999</v>
      </c>
      <c r="E18" s="9">
        <f t="shared" si="6"/>
        <v>3429.3756000000003</v>
      </c>
      <c r="F18" s="9">
        <f t="shared" si="6"/>
        <v>3898.3895999999995</v>
      </c>
      <c r="G18" s="9">
        <f t="shared" si="6"/>
        <v>4022.8973400000004</v>
      </c>
      <c r="H18" s="9">
        <f t="shared" si="6"/>
        <v>3457.6189200000003</v>
      </c>
    </row>
    <row r="19" spans="1:11" ht="27" customHeight="1" x14ac:dyDescent="0.35">
      <c r="C19" s="3" t="s">
        <v>5</v>
      </c>
      <c r="D19" s="5">
        <f t="shared" ref="D19:H19" si="7">D17/1000000</f>
        <v>3.1419399000000001</v>
      </c>
      <c r="E19" s="5">
        <f t="shared" si="7"/>
        <v>3.4293756000000002</v>
      </c>
      <c r="F19" s="5">
        <f t="shared" si="7"/>
        <v>3.8983895999999998</v>
      </c>
      <c r="G19" s="5">
        <f t="shared" si="7"/>
        <v>4.0228973400000001</v>
      </c>
      <c r="H19" s="5">
        <f t="shared" si="7"/>
        <v>3.4576189200000003</v>
      </c>
    </row>
    <row r="20" spans="1:11" ht="27" customHeight="1" x14ac:dyDescent="0.35">
      <c r="C20" s="3" t="s">
        <v>6</v>
      </c>
      <c r="D20" s="16" t="s">
        <v>7</v>
      </c>
      <c r="E20" s="11">
        <f t="shared" ref="E20:H20" si="8">(E17/D17)-100%</f>
        <v>9.1483513099661851E-2</v>
      </c>
      <c r="F20" s="11">
        <f t="shared" si="8"/>
        <v>0.13676367208071327</v>
      </c>
      <c r="G20" s="11">
        <f t="shared" si="8"/>
        <v>3.1938249578749245E-2</v>
      </c>
      <c r="H20" s="11">
        <f t="shared" si="8"/>
        <v>-0.14051524864415255</v>
      </c>
    </row>
    <row r="21" spans="1:11" ht="14" customHeight="1" x14ac:dyDescent="0.35"/>
    <row r="22" spans="1:11" ht="14" customHeight="1" x14ac:dyDescent="0.35"/>
    <row r="23" spans="1:11" ht="18" customHeight="1" x14ac:dyDescent="0.35">
      <c r="H23" s="2"/>
      <c r="I23" s="2"/>
      <c r="J23" s="2"/>
      <c r="K23" s="2"/>
    </row>
    <row r="25" spans="1:11" x14ac:dyDescent="0.35">
      <c r="A25" s="12"/>
      <c r="B25" s="4"/>
      <c r="C25" s="4"/>
      <c r="D25" s="4"/>
      <c r="E25" s="4"/>
      <c r="F25" s="4"/>
    </row>
    <row r="28" spans="1:11" x14ac:dyDescent="0.35">
      <c r="A28" s="12"/>
      <c r="B28" s="13"/>
    </row>
    <row r="29" spans="1:11" ht="18.75" customHeight="1" x14ac:dyDescent="0.35"/>
    <row r="30" spans="1:11" s="1" customFormat="1" ht="18.75" customHeight="1" x14ac:dyDescent="0.35">
      <c r="A30" s="6"/>
      <c r="G30" s="6"/>
      <c r="H30" s="6"/>
      <c r="I30" s="6"/>
      <c r="J30" s="6"/>
    </row>
    <row r="31" spans="1:11" s="1" customFormat="1" ht="18.75" customHeight="1" x14ac:dyDescent="0.35">
      <c r="A31" s="6"/>
      <c r="G31" s="6"/>
      <c r="H31" s="6"/>
      <c r="I31" s="6"/>
      <c r="J31" s="6"/>
    </row>
    <row r="32" spans="1:11" s="1" customFormat="1" x14ac:dyDescent="0.35">
      <c r="A32" s="12"/>
      <c r="B32" s="4"/>
      <c r="C32" s="4"/>
      <c r="D32" s="4"/>
      <c r="E32" s="4"/>
      <c r="F32" s="4"/>
      <c r="G32" s="6"/>
      <c r="H32" s="6"/>
      <c r="I32" s="6"/>
      <c r="J32" s="6"/>
    </row>
    <row r="33" spans="1:10" s="1" customFormat="1" x14ac:dyDescent="0.35">
      <c r="A33" s="12"/>
      <c r="B33" s="4"/>
      <c r="C33" s="4"/>
      <c r="D33" s="4"/>
      <c r="E33" s="4"/>
      <c r="F33" s="4"/>
      <c r="G33" s="6"/>
      <c r="H33" s="6"/>
      <c r="I33" s="6"/>
      <c r="J33" s="6"/>
    </row>
    <row r="34" spans="1:10" s="1" customFormat="1" ht="18.75" customHeight="1" x14ac:dyDescent="0.35">
      <c r="A34" s="12"/>
      <c r="B34" s="4"/>
      <c r="C34" s="4"/>
      <c r="D34" s="4"/>
      <c r="E34" s="4"/>
      <c r="F34" s="4"/>
      <c r="G34" s="6"/>
      <c r="H34" s="6"/>
      <c r="I34" s="6"/>
      <c r="J34" s="6"/>
    </row>
    <row r="35" spans="1:10" s="1" customFormat="1" ht="18.75" customHeight="1" x14ac:dyDescent="0.35">
      <c r="A35" s="12"/>
      <c r="B35" s="4"/>
      <c r="C35" s="4"/>
      <c r="D35" s="4"/>
      <c r="E35" s="4"/>
      <c r="F35" s="4"/>
      <c r="G35" s="6"/>
      <c r="H35" s="6"/>
      <c r="I35" s="6"/>
      <c r="J35" s="6"/>
    </row>
    <row r="36" spans="1:10" s="1" customFormat="1" x14ac:dyDescent="0.35">
      <c r="A36" s="12"/>
      <c r="B36" s="4"/>
      <c r="C36" s="4"/>
      <c r="D36" s="4"/>
      <c r="E36" s="4"/>
      <c r="F36" s="4"/>
      <c r="G36" s="6"/>
      <c r="H36" s="6"/>
      <c r="I36" s="6"/>
      <c r="J36" s="6"/>
    </row>
  </sheetData>
  <mergeCells count="3">
    <mergeCell ref="D1:H1"/>
    <mergeCell ref="D8:H8"/>
    <mergeCell ref="D15:H15"/>
  </mergeCells>
  <pageMargins left="0.7" right="0.7" top="0.75" bottom="0.75" header="0.3" footer="0.3"/>
  <pageSetup paperSize="9" orientation="portrait" r:id="rId1"/>
  <headerFooter differentFirst="1">
    <oddFooter>&amp;L&amp;"calibri,Regular"&amp;10&amp;K6C6C6CDocument classification: Client/Third Party Confidential</oddFooter>
    <evenFooter>&amp;L&amp;"calibri,Regular"&amp;10&amp;K6C6C6CDocument classification: Client/Third Party Confidential</evenFooter>
    <firstFooter>&amp;L&amp;"calibri,Regular"&amp;10&amp;K6C6C6CDocument classification: Client/Third Party Confidential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60" zoomScaleNormal="60" workbookViewId="0">
      <selection activeCell="I10" sqref="I10"/>
    </sheetView>
  </sheetViews>
  <sheetFormatPr defaultColWidth="17" defaultRowHeight="18.5" x14ac:dyDescent="0.35"/>
  <cols>
    <col min="1" max="1" width="1.453125" style="6" customWidth="1"/>
    <col min="2" max="2" width="14" style="1" customWidth="1"/>
    <col min="3" max="6" width="20.90625" style="1" customWidth="1"/>
    <col min="7" max="7" width="32.6328125" style="6" customWidth="1"/>
    <col min="8" max="8" width="32.36328125" style="6" customWidth="1"/>
    <col min="9" max="9" width="27.36328125" style="6" customWidth="1"/>
    <col min="10" max="10" width="14" style="6" customWidth="1"/>
    <col min="11" max="16384" width="17" style="6"/>
  </cols>
  <sheetData>
    <row r="1" spans="1:11" s="2" customFormat="1" ht="18" customHeight="1" x14ac:dyDescent="0.35">
      <c r="C1" s="1"/>
      <c r="D1" s="19" t="s">
        <v>0</v>
      </c>
      <c r="E1" s="19"/>
      <c r="F1" s="19"/>
      <c r="G1" s="19"/>
      <c r="H1" s="19"/>
    </row>
    <row r="2" spans="1:11" s="1" customFormat="1" x14ac:dyDescent="0.35">
      <c r="D2" s="17" t="s">
        <v>12</v>
      </c>
      <c r="E2" s="17" t="s">
        <v>13</v>
      </c>
      <c r="F2" s="17" t="s">
        <v>14</v>
      </c>
      <c r="G2" s="17" t="s">
        <v>15</v>
      </c>
      <c r="H2" s="17" t="s">
        <v>16</v>
      </c>
    </row>
    <row r="3" spans="1:11" ht="27" customHeight="1" x14ac:dyDescent="0.35">
      <c r="A3" s="4"/>
      <c r="C3" s="3" t="s">
        <v>3</v>
      </c>
      <c r="D3" s="3">
        <v>93094</v>
      </c>
      <c r="E3" s="3">
        <v>95846</v>
      </c>
      <c r="F3" s="3">
        <v>82837</v>
      </c>
      <c r="G3" s="15">
        <v>102662</v>
      </c>
      <c r="H3" s="15">
        <v>74469</v>
      </c>
    </row>
    <row r="4" spans="1:11" s="1" customFormat="1" ht="27" customHeight="1" x14ac:dyDescent="0.35">
      <c r="C4" s="3" t="s">
        <v>4</v>
      </c>
      <c r="D4" s="8">
        <f t="shared" ref="D4:H4" si="0">D3/1000</f>
        <v>93.093999999999994</v>
      </c>
      <c r="E4" s="8">
        <f t="shared" si="0"/>
        <v>95.846000000000004</v>
      </c>
      <c r="F4" s="8">
        <f t="shared" si="0"/>
        <v>82.837000000000003</v>
      </c>
      <c r="G4" s="8">
        <f t="shared" si="0"/>
        <v>102.66200000000001</v>
      </c>
      <c r="H4" s="8">
        <f t="shared" si="0"/>
        <v>74.468999999999994</v>
      </c>
    </row>
    <row r="5" spans="1:11" s="1" customFormat="1" ht="27" customHeight="1" x14ac:dyDescent="0.35">
      <c r="C5" s="3" t="s">
        <v>5</v>
      </c>
      <c r="D5" s="10">
        <f t="shared" ref="D5:H5" si="1">D3/1000000</f>
        <v>9.3093999999999996E-2</v>
      </c>
      <c r="E5" s="10">
        <f t="shared" si="1"/>
        <v>9.5846000000000001E-2</v>
      </c>
      <c r="F5" s="10">
        <f t="shared" si="1"/>
        <v>8.2836999999999994E-2</v>
      </c>
      <c r="G5" s="10">
        <f t="shared" si="1"/>
        <v>0.102662</v>
      </c>
      <c r="H5" s="10">
        <f t="shared" si="1"/>
        <v>7.4468999999999994E-2</v>
      </c>
    </row>
    <row r="6" spans="1:11" ht="27" customHeight="1" x14ac:dyDescent="0.35">
      <c r="C6" s="3" t="s">
        <v>6</v>
      </c>
      <c r="D6" s="16" t="s">
        <v>7</v>
      </c>
      <c r="E6" s="14">
        <f t="shared" ref="E6:H6" si="2">(E3/D3)-100%</f>
        <v>2.9561518465207159E-2</v>
      </c>
      <c r="F6" s="14">
        <f t="shared" si="2"/>
        <v>-0.13572814723619142</v>
      </c>
      <c r="G6" s="14">
        <f t="shared" si="2"/>
        <v>0.23932542221471076</v>
      </c>
      <c r="H6" s="14">
        <f t="shared" si="2"/>
        <v>-0.27461962556739594</v>
      </c>
    </row>
    <row r="7" spans="1:11" ht="27" customHeight="1" x14ac:dyDescent="0.35"/>
    <row r="8" spans="1:11" ht="90" customHeight="1" x14ac:dyDescent="0.35">
      <c r="D8" s="19" t="s">
        <v>1</v>
      </c>
      <c r="E8" s="19"/>
      <c r="F8" s="19"/>
      <c r="G8" s="19"/>
      <c r="H8" s="19"/>
    </row>
    <row r="9" spans="1:11" ht="27" customHeight="1" x14ac:dyDescent="0.35"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</row>
    <row r="10" spans="1:11" ht="27" customHeight="1" x14ac:dyDescent="0.35">
      <c r="C10" s="3" t="s">
        <v>3</v>
      </c>
      <c r="D10" s="18">
        <v>2.86</v>
      </c>
      <c r="E10" s="18">
        <v>2.67</v>
      </c>
      <c r="F10" s="18">
        <v>3.67</v>
      </c>
      <c r="G10" s="18">
        <v>4.54</v>
      </c>
      <c r="H10" s="18">
        <v>3.37</v>
      </c>
      <c r="I10" s="6" t="s">
        <v>23</v>
      </c>
    </row>
    <row r="11" spans="1:11" ht="27" customHeight="1" x14ac:dyDescent="0.35">
      <c r="C11" s="3" t="s">
        <v>4</v>
      </c>
      <c r="D11" s="3"/>
      <c r="E11" s="3"/>
      <c r="F11" s="3"/>
      <c r="G11" s="3"/>
      <c r="H11" s="3"/>
    </row>
    <row r="12" spans="1:11" ht="27" customHeight="1" x14ac:dyDescent="0.35">
      <c r="C12" s="3" t="s">
        <v>5</v>
      </c>
      <c r="D12" s="3"/>
      <c r="E12" s="3"/>
      <c r="F12" s="3"/>
      <c r="G12" s="3"/>
      <c r="H12" s="3"/>
    </row>
    <row r="13" spans="1:11" ht="27" customHeight="1" x14ac:dyDescent="0.35">
      <c r="C13" s="3" t="s">
        <v>6</v>
      </c>
      <c r="D13" s="16" t="s">
        <v>7</v>
      </c>
      <c r="E13" s="11">
        <f t="shared" ref="E13:G13" si="3">(E10/D10)-100%</f>
        <v>-6.643356643356646E-2</v>
      </c>
      <c r="F13" s="11">
        <f t="shared" si="3"/>
        <v>0.37453183520599254</v>
      </c>
      <c r="G13" s="11">
        <f t="shared" si="3"/>
        <v>0.23705722070844693</v>
      </c>
      <c r="H13" s="11">
        <f>(H10/F10)-100%</f>
        <v>-8.174386920980925E-2</v>
      </c>
    </row>
    <row r="14" spans="1:11" ht="27" customHeight="1" x14ac:dyDescent="0.35"/>
    <row r="15" spans="1:11" ht="70.5" customHeight="1" x14ac:dyDescent="0.35">
      <c r="D15" s="19" t="s">
        <v>2</v>
      </c>
      <c r="E15" s="19"/>
      <c r="F15" s="19"/>
      <c r="G15" s="19"/>
      <c r="H15" s="19"/>
      <c r="I15" s="2"/>
      <c r="J15" s="2"/>
      <c r="K15" s="2"/>
    </row>
    <row r="16" spans="1:11" ht="27" customHeight="1" x14ac:dyDescent="0.35">
      <c r="D16" s="17" t="str">
        <f>D2</f>
        <v>YE Jun 16</v>
      </c>
      <c r="E16" s="17" t="str">
        <f t="shared" ref="E16:H16" si="4">E2</f>
        <v>YE Jun 17</v>
      </c>
      <c r="F16" s="17" t="str">
        <f t="shared" si="4"/>
        <v>YE Jun 18</v>
      </c>
      <c r="G16" s="17" t="str">
        <f t="shared" si="4"/>
        <v>YE Jun 19</v>
      </c>
      <c r="H16" s="17" t="str">
        <f t="shared" si="4"/>
        <v>YE Jun 20</v>
      </c>
    </row>
    <row r="17" spans="1:11" ht="27" customHeight="1" x14ac:dyDescent="0.35">
      <c r="C17" s="3" t="s">
        <v>3</v>
      </c>
      <c r="D17" s="7">
        <f t="shared" ref="D17:H17" si="5">D3*D10</f>
        <v>266248.83999999997</v>
      </c>
      <c r="E17" s="7">
        <f t="shared" si="5"/>
        <v>255908.82</v>
      </c>
      <c r="F17" s="7">
        <f t="shared" si="5"/>
        <v>304011.78999999998</v>
      </c>
      <c r="G17" s="7">
        <f t="shared" si="5"/>
        <v>466085.48</v>
      </c>
      <c r="H17" s="7">
        <f t="shared" si="5"/>
        <v>250960.53</v>
      </c>
    </row>
    <row r="18" spans="1:11" ht="27" customHeight="1" x14ac:dyDescent="0.35">
      <c r="C18" s="3" t="s">
        <v>4</v>
      </c>
      <c r="D18" s="9">
        <f t="shared" ref="D18:H18" si="6">D17/1000</f>
        <v>266.24883999999997</v>
      </c>
      <c r="E18" s="9">
        <f t="shared" si="6"/>
        <v>255.90882000000002</v>
      </c>
      <c r="F18" s="9">
        <f t="shared" si="6"/>
        <v>304.01178999999996</v>
      </c>
      <c r="G18" s="9">
        <f t="shared" si="6"/>
        <v>466.08547999999996</v>
      </c>
      <c r="H18" s="9">
        <f t="shared" si="6"/>
        <v>250.96053000000001</v>
      </c>
    </row>
    <row r="19" spans="1:11" ht="27" customHeight="1" x14ac:dyDescent="0.35">
      <c r="C19" s="3" t="s">
        <v>5</v>
      </c>
      <c r="D19" s="5">
        <f t="shared" ref="D19:H19" si="7">D17/1000000</f>
        <v>0.26624883999999999</v>
      </c>
      <c r="E19" s="5">
        <f t="shared" si="7"/>
        <v>0.25590881999999998</v>
      </c>
      <c r="F19" s="5">
        <f t="shared" si="7"/>
        <v>0.30401179</v>
      </c>
      <c r="G19" s="5">
        <f t="shared" si="7"/>
        <v>0.46608548</v>
      </c>
      <c r="H19" s="5">
        <f t="shared" si="7"/>
        <v>0.25096053000000001</v>
      </c>
    </row>
    <row r="20" spans="1:11" ht="27" customHeight="1" x14ac:dyDescent="0.35">
      <c r="C20" s="3" t="s">
        <v>6</v>
      </c>
      <c r="D20" s="16" t="s">
        <v>7</v>
      </c>
      <c r="E20" s="11">
        <f t="shared" ref="E20:H20" si="8">(E17/D17)-100%</f>
        <v>-3.8835925069194532E-2</v>
      </c>
      <c r="F20" s="11">
        <f t="shared" si="8"/>
        <v>0.18796917589632112</v>
      </c>
      <c r="G20" s="11">
        <f t="shared" si="8"/>
        <v>0.53311646235825272</v>
      </c>
      <c r="H20" s="11">
        <f t="shared" si="8"/>
        <v>-0.46155685862601858</v>
      </c>
    </row>
    <row r="21" spans="1:11" ht="14" customHeight="1" x14ac:dyDescent="0.35"/>
    <row r="22" spans="1:11" ht="14" customHeight="1" x14ac:dyDescent="0.35"/>
    <row r="23" spans="1:11" ht="18" customHeight="1" x14ac:dyDescent="0.35">
      <c r="H23" s="2"/>
      <c r="I23" s="2"/>
      <c r="J23" s="2"/>
      <c r="K23" s="2"/>
    </row>
    <row r="25" spans="1:11" x14ac:dyDescent="0.35">
      <c r="A25" s="12"/>
      <c r="B25" s="4"/>
      <c r="C25" s="4"/>
      <c r="D25" s="4"/>
      <c r="E25" s="4"/>
      <c r="F25" s="4"/>
    </row>
    <row r="28" spans="1:11" x14ac:dyDescent="0.35">
      <c r="A28" s="12"/>
      <c r="B28" s="13"/>
    </row>
    <row r="29" spans="1:11" ht="18.75" customHeight="1" x14ac:dyDescent="0.35"/>
    <row r="30" spans="1:11" s="1" customFormat="1" ht="18.75" customHeight="1" x14ac:dyDescent="0.35">
      <c r="A30" s="6"/>
      <c r="G30" s="6"/>
      <c r="H30" s="6"/>
      <c r="I30" s="6"/>
      <c r="J30" s="6"/>
    </row>
    <row r="31" spans="1:11" s="1" customFormat="1" ht="18.75" customHeight="1" x14ac:dyDescent="0.35">
      <c r="A31" s="6"/>
      <c r="G31" s="6"/>
      <c r="H31" s="6"/>
      <c r="I31" s="6"/>
      <c r="J31" s="6"/>
    </row>
    <row r="32" spans="1:11" s="1" customFormat="1" x14ac:dyDescent="0.35">
      <c r="A32" s="12"/>
      <c r="B32" s="4"/>
      <c r="C32" s="4"/>
      <c r="D32" s="4"/>
      <c r="E32" s="4"/>
      <c r="F32" s="4"/>
      <c r="G32" s="6"/>
      <c r="H32" s="6"/>
      <c r="I32" s="6"/>
      <c r="J32" s="6"/>
    </row>
    <row r="33" spans="1:10" s="1" customFormat="1" x14ac:dyDescent="0.35">
      <c r="A33" s="12"/>
      <c r="B33" s="4"/>
      <c r="C33" s="4"/>
      <c r="D33" s="4"/>
      <c r="E33" s="4"/>
      <c r="F33" s="4"/>
      <c r="G33" s="6"/>
      <c r="H33" s="6"/>
      <c r="I33" s="6"/>
      <c r="J33" s="6"/>
    </row>
    <row r="34" spans="1:10" s="1" customFormat="1" ht="18.75" customHeight="1" x14ac:dyDescent="0.35">
      <c r="A34" s="12"/>
      <c r="B34" s="4"/>
      <c r="C34" s="4"/>
      <c r="D34" s="4"/>
      <c r="E34" s="4"/>
      <c r="F34" s="4"/>
      <c r="G34" s="6"/>
      <c r="H34" s="6"/>
      <c r="I34" s="6"/>
      <c r="J34" s="6"/>
    </row>
    <row r="35" spans="1:10" s="1" customFormat="1" ht="18.75" customHeight="1" x14ac:dyDescent="0.35">
      <c r="A35" s="12"/>
      <c r="B35" s="4"/>
      <c r="C35" s="4"/>
      <c r="D35" s="4"/>
      <c r="E35" s="4"/>
      <c r="F35" s="4"/>
      <c r="G35" s="6"/>
      <c r="H35" s="6"/>
      <c r="I35" s="6"/>
      <c r="J35" s="6"/>
    </row>
    <row r="36" spans="1:10" s="1" customFormat="1" x14ac:dyDescent="0.35">
      <c r="A36" s="12"/>
      <c r="B36" s="4"/>
      <c r="C36" s="4"/>
      <c r="D36" s="4"/>
      <c r="E36" s="4"/>
      <c r="F36" s="4"/>
      <c r="G36" s="6"/>
      <c r="H36" s="6"/>
      <c r="I36" s="6"/>
      <c r="J36" s="6"/>
    </row>
  </sheetData>
  <mergeCells count="3">
    <mergeCell ref="D1:H1"/>
    <mergeCell ref="D8:H8"/>
    <mergeCell ref="D15:H15"/>
  </mergeCells>
  <pageMargins left="0.7" right="0.7" top="0.75" bottom="0.75" header="0.3" footer="0.3"/>
  <pageSetup paperSize="9" orientation="portrait" r:id="rId1"/>
  <headerFooter differentFirst="1">
    <oddFooter>&amp;L&amp;"calibri,Regular"&amp;10&amp;K6C6C6CDocument classification: Client/Third Party Confidential</oddFooter>
    <evenFooter>&amp;L&amp;"calibri,Regular"&amp;10&amp;K6C6C6CDocument classification: Client/Third Party Confidential</evenFooter>
    <firstFooter>&amp;L&amp;"calibri,Regular"&amp;10&amp;K6C6C6CDocument classification: Client/Third Party Confidential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60" zoomScaleNormal="60" workbookViewId="0">
      <selection activeCell="I3" sqref="I3"/>
    </sheetView>
  </sheetViews>
  <sheetFormatPr defaultColWidth="17" defaultRowHeight="18.5" x14ac:dyDescent="0.35"/>
  <cols>
    <col min="1" max="1" width="1.453125" style="6" customWidth="1"/>
    <col min="2" max="2" width="14" style="1" customWidth="1"/>
    <col min="3" max="6" width="20.90625" style="1" customWidth="1"/>
    <col min="7" max="7" width="32.6328125" style="6" customWidth="1"/>
    <col min="8" max="8" width="32.36328125" style="6" customWidth="1"/>
    <col min="9" max="9" width="26" style="6" customWidth="1"/>
    <col min="10" max="10" width="14" style="6" customWidth="1"/>
    <col min="11" max="16384" width="17" style="6"/>
  </cols>
  <sheetData>
    <row r="1" spans="1:11" s="2" customFormat="1" ht="18" customHeight="1" x14ac:dyDescent="0.35">
      <c r="C1" s="1"/>
      <c r="D1" s="19" t="s">
        <v>0</v>
      </c>
      <c r="E1" s="19"/>
      <c r="F1" s="19"/>
      <c r="G1" s="19"/>
      <c r="H1" s="19"/>
    </row>
    <row r="2" spans="1:11" s="1" customFormat="1" x14ac:dyDescent="0.35">
      <c r="D2" s="17" t="s">
        <v>12</v>
      </c>
      <c r="E2" s="17" t="s">
        <v>13</v>
      </c>
      <c r="F2" s="17" t="s">
        <v>14</v>
      </c>
      <c r="G2" s="17" t="s">
        <v>15</v>
      </c>
      <c r="H2" s="17" t="s">
        <v>16</v>
      </c>
    </row>
    <row r="3" spans="1:11" ht="27" customHeight="1" x14ac:dyDescent="0.35">
      <c r="A3" s="4"/>
      <c r="C3" s="3" t="s">
        <v>3</v>
      </c>
      <c r="D3" s="3">
        <v>27671</v>
      </c>
      <c r="E3" s="3">
        <v>45335</v>
      </c>
      <c r="F3" s="3">
        <v>46463</v>
      </c>
      <c r="G3" s="15">
        <v>77427</v>
      </c>
      <c r="H3" s="15">
        <v>57381</v>
      </c>
    </row>
    <row r="4" spans="1:11" s="1" customFormat="1" ht="27" customHeight="1" x14ac:dyDescent="0.35">
      <c r="C4" s="3" t="s">
        <v>4</v>
      </c>
      <c r="D4" s="8">
        <f t="shared" ref="D4:H4" si="0">D3/1000</f>
        <v>27.670999999999999</v>
      </c>
      <c r="E4" s="8">
        <f t="shared" si="0"/>
        <v>45.335000000000001</v>
      </c>
      <c r="F4" s="8">
        <f t="shared" si="0"/>
        <v>46.463000000000001</v>
      </c>
      <c r="G4" s="8">
        <f t="shared" si="0"/>
        <v>77.427000000000007</v>
      </c>
      <c r="H4" s="8">
        <f t="shared" si="0"/>
        <v>57.381</v>
      </c>
    </row>
    <row r="5" spans="1:11" s="1" customFormat="1" ht="27" customHeight="1" x14ac:dyDescent="0.35">
      <c r="C5" s="3" t="s">
        <v>5</v>
      </c>
      <c r="D5" s="10">
        <f t="shared" ref="D5:H5" si="1">D3/1000000</f>
        <v>2.7671000000000001E-2</v>
      </c>
      <c r="E5" s="10">
        <f t="shared" si="1"/>
        <v>4.5335E-2</v>
      </c>
      <c r="F5" s="10">
        <f t="shared" si="1"/>
        <v>4.6462999999999997E-2</v>
      </c>
      <c r="G5" s="10">
        <f t="shared" si="1"/>
        <v>7.7426999999999996E-2</v>
      </c>
      <c r="H5" s="10">
        <f t="shared" si="1"/>
        <v>5.7381000000000001E-2</v>
      </c>
    </row>
    <row r="6" spans="1:11" ht="27" customHeight="1" x14ac:dyDescent="0.35">
      <c r="C6" s="3" t="s">
        <v>6</v>
      </c>
      <c r="D6" s="16" t="s">
        <v>7</v>
      </c>
      <c r="E6" s="14">
        <f t="shared" ref="E6:H6" si="2">(E3/D3)-100%</f>
        <v>0.63835784756604386</v>
      </c>
      <c r="F6" s="14">
        <f t="shared" si="2"/>
        <v>2.4881438182419835E-2</v>
      </c>
      <c r="G6" s="14">
        <f t="shared" si="2"/>
        <v>0.66642274497987652</v>
      </c>
      <c r="H6" s="14">
        <f t="shared" si="2"/>
        <v>-0.25890193343407342</v>
      </c>
    </row>
    <row r="7" spans="1:11" ht="27" customHeight="1" x14ac:dyDescent="0.35"/>
    <row r="8" spans="1:11" ht="90" customHeight="1" x14ac:dyDescent="0.35">
      <c r="D8" s="19" t="s">
        <v>1</v>
      </c>
      <c r="E8" s="19"/>
      <c r="F8" s="19"/>
      <c r="G8" s="19"/>
      <c r="H8" s="19"/>
    </row>
    <row r="9" spans="1:11" ht="27" customHeight="1" x14ac:dyDescent="0.35"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</row>
    <row r="10" spans="1:11" ht="27" customHeight="1" x14ac:dyDescent="0.35">
      <c r="C10" s="3" t="s">
        <v>3</v>
      </c>
      <c r="D10" s="18">
        <v>2.3199999999999998</v>
      </c>
      <c r="E10" s="18">
        <v>1.7</v>
      </c>
      <c r="F10" s="18">
        <v>3.58</v>
      </c>
      <c r="G10" s="18">
        <v>2.42</v>
      </c>
      <c r="H10" s="18">
        <v>5.51</v>
      </c>
      <c r="I10" s="6" t="s">
        <v>23</v>
      </c>
    </row>
    <row r="11" spans="1:11" ht="27" customHeight="1" x14ac:dyDescent="0.35">
      <c r="C11" s="3" t="s">
        <v>4</v>
      </c>
      <c r="D11" s="3"/>
      <c r="E11" s="3"/>
      <c r="F11" s="3"/>
      <c r="G11" s="3"/>
      <c r="H11" s="3"/>
    </row>
    <row r="12" spans="1:11" ht="27" customHeight="1" x14ac:dyDescent="0.35">
      <c r="C12" s="3" t="s">
        <v>5</v>
      </c>
      <c r="D12" s="3"/>
      <c r="E12" s="3"/>
      <c r="F12" s="3"/>
      <c r="G12" s="3"/>
      <c r="H12" s="3"/>
    </row>
    <row r="13" spans="1:11" ht="27" customHeight="1" x14ac:dyDescent="0.35">
      <c r="C13" s="3" t="s">
        <v>6</v>
      </c>
      <c r="D13" s="16" t="s">
        <v>7</v>
      </c>
      <c r="E13" s="11">
        <f t="shared" ref="E13:G13" si="3">(E10/D10)-100%</f>
        <v>-0.26724137931034475</v>
      </c>
      <c r="F13" s="11">
        <f t="shared" si="3"/>
        <v>1.1058823529411765</v>
      </c>
      <c r="G13" s="11">
        <f t="shared" si="3"/>
        <v>-0.32402234636871508</v>
      </c>
      <c r="H13" s="11">
        <f>(H10/F10)-100%</f>
        <v>0.53910614525139655</v>
      </c>
    </row>
    <row r="14" spans="1:11" ht="27" customHeight="1" x14ac:dyDescent="0.35"/>
    <row r="15" spans="1:11" ht="70.5" customHeight="1" x14ac:dyDescent="0.35">
      <c r="D15" s="19" t="s">
        <v>2</v>
      </c>
      <c r="E15" s="19"/>
      <c r="F15" s="19"/>
      <c r="G15" s="19"/>
      <c r="H15" s="19"/>
      <c r="I15" s="2"/>
      <c r="J15" s="2"/>
      <c r="K15" s="2"/>
    </row>
    <row r="16" spans="1:11" ht="27" customHeight="1" x14ac:dyDescent="0.35">
      <c r="D16" s="17" t="str">
        <f>D2</f>
        <v>YE Jun 16</v>
      </c>
      <c r="E16" s="17" t="str">
        <f t="shared" ref="E16:H16" si="4">E2</f>
        <v>YE Jun 17</v>
      </c>
      <c r="F16" s="17" t="str">
        <f t="shared" si="4"/>
        <v>YE Jun 18</v>
      </c>
      <c r="G16" s="17" t="str">
        <f t="shared" si="4"/>
        <v>YE Jun 19</v>
      </c>
      <c r="H16" s="17" t="str">
        <f t="shared" si="4"/>
        <v>YE Jun 20</v>
      </c>
    </row>
    <row r="17" spans="1:12" ht="27" customHeight="1" x14ac:dyDescent="0.35">
      <c r="C17" s="3" t="s">
        <v>3</v>
      </c>
      <c r="D17" s="7">
        <f t="shared" ref="D17:H17" si="5">D3*D10</f>
        <v>64196.719999999994</v>
      </c>
      <c r="E17" s="7">
        <f t="shared" si="5"/>
        <v>77069.5</v>
      </c>
      <c r="F17" s="7">
        <f t="shared" si="5"/>
        <v>166337.54</v>
      </c>
      <c r="G17" s="7">
        <f t="shared" si="5"/>
        <v>187373.34</v>
      </c>
      <c r="H17" s="7">
        <f t="shared" si="5"/>
        <v>316169.31</v>
      </c>
    </row>
    <row r="18" spans="1:12" ht="27" customHeight="1" x14ac:dyDescent="0.35">
      <c r="C18" s="3" t="s">
        <v>4</v>
      </c>
      <c r="D18" s="9">
        <f t="shared" ref="D18:H18" si="6">D17/1000</f>
        <v>64.196719999999999</v>
      </c>
      <c r="E18" s="9">
        <f t="shared" si="6"/>
        <v>77.069500000000005</v>
      </c>
      <c r="F18" s="9">
        <f t="shared" si="6"/>
        <v>166.33754000000002</v>
      </c>
      <c r="G18" s="9">
        <f t="shared" si="6"/>
        <v>187.37333999999998</v>
      </c>
      <c r="H18" s="9">
        <f t="shared" si="6"/>
        <v>316.16931</v>
      </c>
    </row>
    <row r="19" spans="1:12" ht="27" customHeight="1" x14ac:dyDescent="0.35">
      <c r="C19" s="3" t="s">
        <v>5</v>
      </c>
      <c r="D19" s="5">
        <f t="shared" ref="D19:H19" si="7">D17/1000000</f>
        <v>6.4196719999999999E-2</v>
      </c>
      <c r="E19" s="5">
        <f t="shared" si="7"/>
        <v>7.7069499999999999E-2</v>
      </c>
      <c r="F19" s="5">
        <f t="shared" si="7"/>
        <v>0.16633754000000001</v>
      </c>
      <c r="G19" s="5">
        <f t="shared" si="7"/>
        <v>0.18737334</v>
      </c>
      <c r="H19" s="5">
        <f t="shared" si="7"/>
        <v>0.31616930999999998</v>
      </c>
    </row>
    <row r="20" spans="1:12" ht="27" customHeight="1" x14ac:dyDescent="0.35">
      <c r="C20" s="3" t="s">
        <v>6</v>
      </c>
      <c r="D20" s="16" t="s">
        <v>7</v>
      </c>
      <c r="E20" s="11">
        <f t="shared" ref="E20:H20" si="8">(E17/D17)-100%</f>
        <v>0.20052083657856667</v>
      </c>
      <c r="F20" s="11">
        <f t="shared" si="8"/>
        <v>1.1582797345253311</v>
      </c>
      <c r="G20" s="11">
        <f t="shared" si="8"/>
        <v>0.12646453710930183</v>
      </c>
      <c r="H20" s="11">
        <f t="shared" si="8"/>
        <v>0.68737617635465109</v>
      </c>
    </row>
    <row r="21" spans="1:12" ht="14" customHeight="1" x14ac:dyDescent="0.35"/>
    <row r="22" spans="1:12" ht="14" customHeight="1" x14ac:dyDescent="0.35"/>
    <row r="23" spans="1:12" ht="18" customHeight="1" x14ac:dyDescent="0.35">
      <c r="H23" s="2"/>
      <c r="I23" s="2"/>
      <c r="J23" s="2"/>
      <c r="K23" s="2"/>
      <c r="L23" s="2"/>
    </row>
    <row r="25" spans="1:12" x14ac:dyDescent="0.35">
      <c r="A25" s="12"/>
      <c r="B25" s="4"/>
      <c r="C25" s="4"/>
      <c r="D25" s="4"/>
      <c r="E25" s="4"/>
      <c r="F25" s="4"/>
    </row>
    <row r="28" spans="1:12" x14ac:dyDescent="0.35">
      <c r="A28" s="12"/>
      <c r="B28" s="13"/>
    </row>
    <row r="29" spans="1:12" ht="18.75" customHeight="1" x14ac:dyDescent="0.35"/>
    <row r="30" spans="1:12" s="1" customFormat="1" ht="18.75" customHeight="1" x14ac:dyDescent="0.35">
      <c r="A30" s="6"/>
      <c r="G30" s="6"/>
      <c r="H30" s="6"/>
      <c r="I30" s="6"/>
      <c r="J30" s="6"/>
    </row>
    <row r="31" spans="1:12" s="1" customFormat="1" ht="18.75" customHeight="1" x14ac:dyDescent="0.35">
      <c r="A31" s="6"/>
      <c r="G31" s="6"/>
      <c r="H31" s="6"/>
      <c r="I31" s="6"/>
      <c r="J31" s="6"/>
    </row>
    <row r="32" spans="1:12" s="1" customFormat="1" x14ac:dyDescent="0.35">
      <c r="A32" s="12"/>
      <c r="B32" s="4"/>
      <c r="C32" s="4"/>
      <c r="D32" s="4"/>
      <c r="E32" s="4"/>
      <c r="F32" s="4"/>
      <c r="G32" s="6"/>
      <c r="H32" s="6"/>
      <c r="I32" s="6"/>
      <c r="J32" s="6"/>
    </row>
    <row r="33" spans="1:10" s="1" customFormat="1" x14ac:dyDescent="0.35">
      <c r="A33" s="12"/>
      <c r="B33" s="4"/>
      <c r="C33" s="4"/>
      <c r="D33" s="4"/>
      <c r="E33" s="4"/>
      <c r="F33" s="4"/>
      <c r="G33" s="6"/>
      <c r="H33" s="6"/>
      <c r="I33" s="6"/>
      <c r="J33" s="6"/>
    </row>
    <row r="34" spans="1:10" s="1" customFormat="1" ht="18.75" customHeight="1" x14ac:dyDescent="0.35">
      <c r="A34" s="12"/>
      <c r="B34" s="4"/>
      <c r="C34" s="4"/>
      <c r="D34" s="4"/>
      <c r="E34" s="4"/>
      <c r="F34" s="4"/>
      <c r="G34" s="6"/>
      <c r="H34" s="6"/>
      <c r="I34" s="6"/>
      <c r="J34" s="6"/>
    </row>
    <row r="35" spans="1:10" s="1" customFormat="1" ht="18.75" customHeight="1" x14ac:dyDescent="0.35">
      <c r="A35" s="12"/>
      <c r="B35" s="4"/>
      <c r="C35" s="4"/>
      <c r="D35" s="4"/>
      <c r="E35" s="4"/>
      <c r="F35" s="4"/>
      <c r="G35" s="6"/>
      <c r="H35" s="6"/>
      <c r="I35" s="6"/>
      <c r="J35" s="6"/>
    </row>
    <row r="36" spans="1:10" s="1" customFormat="1" x14ac:dyDescent="0.35">
      <c r="A36" s="12"/>
      <c r="B36" s="4"/>
      <c r="C36" s="4"/>
      <c r="D36" s="4"/>
      <c r="E36" s="4"/>
      <c r="F36" s="4"/>
      <c r="G36" s="6"/>
      <c r="H36" s="6"/>
      <c r="I36" s="6"/>
      <c r="J36" s="6"/>
    </row>
  </sheetData>
  <mergeCells count="3">
    <mergeCell ref="D1:H1"/>
    <mergeCell ref="D8:H8"/>
    <mergeCell ref="D15:H15"/>
  </mergeCells>
  <pageMargins left="0.7" right="0.7" top="0.75" bottom="0.75" header="0.3" footer="0.3"/>
  <pageSetup paperSize="9" orientation="portrait" r:id="rId1"/>
  <headerFooter differentFirst="1">
    <oddFooter>&amp;L&amp;"calibri,Regular"&amp;10&amp;K6C6C6CDocument classification: Client/Third Party Confidential</oddFooter>
    <evenFooter>&amp;L&amp;"calibri,Regular"&amp;10&amp;K6C6C6CDocument classification: Client/Third Party Confidential</evenFooter>
    <firstFooter>&amp;L&amp;"calibri,Regular"&amp;10&amp;K6C6C6CDocument classification: Client/Third Party Confidential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RowHeight="14.5" x14ac:dyDescent="0.35"/>
  <sheetData>
    <row r="1" spans="1:16" x14ac:dyDescent="0.35">
      <c r="A1" t="s">
        <v>8</v>
      </c>
      <c r="J1" t="s">
        <v>21</v>
      </c>
    </row>
    <row r="2" spans="1:16" x14ac:dyDescent="0.35">
      <c r="A2" t="s">
        <v>9</v>
      </c>
      <c r="J2" t="s">
        <v>9</v>
      </c>
    </row>
    <row r="3" spans="1:16" x14ac:dyDescent="0.35">
      <c r="A3" t="s">
        <v>10</v>
      </c>
      <c r="J3" t="s">
        <v>10</v>
      </c>
    </row>
    <row r="4" spans="1:16" x14ac:dyDescent="0.35">
      <c r="A4" t="s">
        <v>11</v>
      </c>
      <c r="J4" t="s">
        <v>22</v>
      </c>
    </row>
    <row r="6" spans="1:16" x14ac:dyDescent="0.35">
      <c r="C6" t="s">
        <v>12</v>
      </c>
      <c r="D6" t="s">
        <v>13</v>
      </c>
      <c r="E6" t="s">
        <v>14</v>
      </c>
      <c r="F6" t="s">
        <v>15</v>
      </c>
      <c r="G6" t="s">
        <v>16</v>
      </c>
      <c r="L6" t="s">
        <v>12</v>
      </c>
      <c r="M6" t="s">
        <v>13</v>
      </c>
      <c r="N6" t="s">
        <v>14</v>
      </c>
      <c r="O6" t="s">
        <v>15</v>
      </c>
      <c r="P6" t="s">
        <v>16</v>
      </c>
    </row>
    <row r="7" spans="1:16" x14ac:dyDescent="0.35">
      <c r="A7" t="s">
        <v>17</v>
      </c>
      <c r="C7">
        <v>1042155</v>
      </c>
      <c r="D7">
        <v>1065540</v>
      </c>
      <c r="E7">
        <v>1160619</v>
      </c>
      <c r="F7">
        <v>1203727</v>
      </c>
      <c r="G7">
        <v>949254</v>
      </c>
      <c r="J7" t="s">
        <v>17</v>
      </c>
      <c r="L7">
        <v>3.29</v>
      </c>
      <c r="M7">
        <v>3.59</v>
      </c>
      <c r="N7">
        <v>3.76</v>
      </c>
      <c r="O7">
        <v>3.89</v>
      </c>
      <c r="P7">
        <v>4.22</v>
      </c>
    </row>
    <row r="9" spans="1:16" x14ac:dyDescent="0.35">
      <c r="A9" t="s">
        <v>8</v>
      </c>
      <c r="J9" t="s">
        <v>21</v>
      </c>
    </row>
    <row r="10" spans="1:16" x14ac:dyDescent="0.35">
      <c r="A10" t="s">
        <v>9</v>
      </c>
      <c r="J10" t="s">
        <v>9</v>
      </c>
    </row>
    <row r="11" spans="1:16" x14ac:dyDescent="0.35">
      <c r="A11" t="s">
        <v>18</v>
      </c>
      <c r="J11" t="s">
        <v>18</v>
      </c>
    </row>
    <row r="12" spans="1:16" x14ac:dyDescent="0.35">
      <c r="A12" t="s">
        <v>11</v>
      </c>
      <c r="J12" t="s">
        <v>22</v>
      </c>
    </row>
    <row r="14" spans="1:16" x14ac:dyDescent="0.35">
      <c r="C14" t="s">
        <v>12</v>
      </c>
      <c r="D14" t="s">
        <v>13</v>
      </c>
      <c r="E14" t="s">
        <v>14</v>
      </c>
      <c r="F14" t="s">
        <v>15</v>
      </c>
      <c r="G14" t="s">
        <v>16</v>
      </c>
      <c r="L14" t="s">
        <v>12</v>
      </c>
      <c r="M14" t="s">
        <v>13</v>
      </c>
      <c r="N14" t="s">
        <v>14</v>
      </c>
      <c r="O14" t="s">
        <v>15</v>
      </c>
      <c r="P14" t="s">
        <v>16</v>
      </c>
    </row>
    <row r="15" spans="1:16" x14ac:dyDescent="0.35">
      <c r="A15" t="s">
        <v>17</v>
      </c>
      <c r="C15">
        <v>921390</v>
      </c>
      <c r="D15">
        <v>924360</v>
      </c>
      <c r="E15">
        <v>1031320</v>
      </c>
      <c r="F15">
        <v>1023638</v>
      </c>
      <c r="G15">
        <v>817404</v>
      </c>
      <c r="J15" t="s">
        <v>17</v>
      </c>
      <c r="L15">
        <v>3.41</v>
      </c>
      <c r="M15">
        <v>3.71</v>
      </c>
      <c r="N15">
        <v>3.78</v>
      </c>
      <c r="O15">
        <v>3.93</v>
      </c>
      <c r="P15">
        <v>4.2300000000000004</v>
      </c>
    </row>
    <row r="17" spans="1:16" x14ac:dyDescent="0.35">
      <c r="A17" t="s">
        <v>8</v>
      </c>
      <c r="J17" t="s">
        <v>21</v>
      </c>
    </row>
    <row r="18" spans="1:16" x14ac:dyDescent="0.35">
      <c r="A18" t="s">
        <v>9</v>
      </c>
      <c r="J18" t="s">
        <v>9</v>
      </c>
    </row>
    <row r="19" spans="1:16" x14ac:dyDescent="0.35">
      <c r="A19" t="s">
        <v>19</v>
      </c>
      <c r="J19" t="s">
        <v>19</v>
      </c>
    </row>
    <row r="20" spans="1:16" x14ac:dyDescent="0.35">
      <c r="A20" t="s">
        <v>11</v>
      </c>
      <c r="J20" t="s">
        <v>22</v>
      </c>
    </row>
    <row r="22" spans="1:16" x14ac:dyDescent="0.35">
      <c r="C22" t="s">
        <v>12</v>
      </c>
      <c r="D22" t="s">
        <v>13</v>
      </c>
      <c r="E22" t="s">
        <v>14</v>
      </c>
      <c r="F22" t="s">
        <v>15</v>
      </c>
      <c r="G22" t="s">
        <v>16</v>
      </c>
      <c r="L22" t="s">
        <v>12</v>
      </c>
      <c r="M22" t="s">
        <v>13</v>
      </c>
      <c r="N22" t="s">
        <v>14</v>
      </c>
      <c r="O22" t="s">
        <v>15</v>
      </c>
      <c r="P22" t="s">
        <v>16</v>
      </c>
    </row>
    <row r="23" spans="1:16" x14ac:dyDescent="0.35">
      <c r="A23" t="s">
        <v>17</v>
      </c>
      <c r="C23">
        <v>27671</v>
      </c>
      <c r="D23">
        <v>45335</v>
      </c>
      <c r="E23">
        <v>46463</v>
      </c>
      <c r="F23">
        <v>77427</v>
      </c>
      <c r="G23">
        <v>57381</v>
      </c>
      <c r="J23" t="s">
        <v>17</v>
      </c>
      <c r="L23">
        <v>2.3199999999999998</v>
      </c>
      <c r="M23">
        <v>1.7</v>
      </c>
      <c r="N23">
        <v>3.58</v>
      </c>
      <c r="O23">
        <v>2.42</v>
      </c>
      <c r="P23">
        <v>5.51</v>
      </c>
    </row>
    <row r="25" spans="1:16" x14ac:dyDescent="0.35">
      <c r="A25" t="s">
        <v>8</v>
      </c>
      <c r="J25" t="s">
        <v>21</v>
      </c>
    </row>
    <row r="26" spans="1:16" x14ac:dyDescent="0.35">
      <c r="A26" t="s">
        <v>9</v>
      </c>
      <c r="J26" t="s">
        <v>9</v>
      </c>
    </row>
    <row r="27" spans="1:16" x14ac:dyDescent="0.35">
      <c r="A27" t="s">
        <v>20</v>
      </c>
      <c r="J27" t="s">
        <v>20</v>
      </c>
    </row>
    <row r="28" spans="1:16" x14ac:dyDescent="0.35">
      <c r="A28" t="s">
        <v>11</v>
      </c>
      <c r="J28" t="s">
        <v>22</v>
      </c>
    </row>
    <row r="30" spans="1:16" x14ac:dyDescent="0.35">
      <c r="C30" t="s">
        <v>12</v>
      </c>
      <c r="D30" t="s">
        <v>13</v>
      </c>
      <c r="E30" t="s">
        <v>14</v>
      </c>
      <c r="F30" t="s">
        <v>15</v>
      </c>
      <c r="G30" t="s">
        <v>16</v>
      </c>
      <c r="L30" t="s">
        <v>12</v>
      </c>
      <c r="M30" t="s">
        <v>13</v>
      </c>
      <c r="N30" t="s">
        <v>14</v>
      </c>
      <c r="O30" t="s">
        <v>15</v>
      </c>
      <c r="P30" t="s">
        <v>16</v>
      </c>
    </row>
    <row r="31" spans="1:16" x14ac:dyDescent="0.35">
      <c r="A31" t="s">
        <v>17</v>
      </c>
      <c r="C31">
        <v>93094</v>
      </c>
      <c r="D31">
        <v>95846</v>
      </c>
      <c r="E31">
        <v>82837</v>
      </c>
      <c r="F31">
        <v>102662</v>
      </c>
      <c r="G31">
        <v>74469</v>
      </c>
      <c r="J31" t="s">
        <v>17</v>
      </c>
      <c r="L31">
        <v>2.86</v>
      </c>
      <c r="M31">
        <v>2.67</v>
      </c>
      <c r="N31">
        <v>3.67</v>
      </c>
      <c r="O31">
        <v>4.54</v>
      </c>
      <c r="P31">
        <v>3.37</v>
      </c>
    </row>
  </sheetData>
  <sheetProtection sheet="1" objects="1" scenarios="1" selectLockedCells="1"/>
  <pageMargins left="0.7" right="0.7" top="0.75" bottom="0.75" header="0.3" footer="0.3"/>
  <pageSetup orientation="portrait" r:id="rId1"/>
  <headerFooter>
    <oddFooter>&amp;L&amp;"calibri,Regular"&amp;10&amp;K6C6C6CDocument classification: Client/Third Party Confidential</oddFooter>
    <evenFooter>&amp;L&amp;"calibri,Regular"&amp;10&amp;K6C6C6CDocument classification: Client/Third Party Confidential</evenFooter>
    <firstFooter>&amp;L&amp;"calibri,Regular"&amp;10&amp;K6C6C6CDocument classification: Client/Third Party Confidential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rket Data Document" ma:contentTypeID="0x010100FBC0F8BFD01A91498CA7837A71EEDFDB02005AE5335FCC83EB48B1308B6A764FBC1C" ma:contentTypeVersion="27" ma:contentTypeDescription="Market Data Document Content Type" ma:contentTypeScope="" ma:versionID="da108508dc232e68c3eb0da7c7f570e3">
  <xsd:schema xmlns:xsd="http://www.w3.org/2001/XMLSchema" xmlns:xs="http://www.w3.org/2001/XMLSchema" xmlns:p="http://schemas.microsoft.com/office/2006/metadata/properties" xmlns:ns2="cebd32e3-9ab6-41ee-b1af-b8405a8d4e68" xmlns:ns3="f1844da6-a929-4072-a9ab-fc72a86c7633" targetNamespace="http://schemas.microsoft.com/office/2006/metadata/properties" ma:root="true" ma:fieldsID="0d9debfe9803182ce6077bd70346052f" ns2:_="" ns3:_="">
    <xsd:import namespace="cebd32e3-9ab6-41ee-b1af-b8405a8d4e68"/>
    <xsd:import namespace="f1844da6-a929-4072-a9ab-fc72a86c7633"/>
    <xsd:element name="properties">
      <xsd:complexType>
        <xsd:sequence>
          <xsd:element name="documentManagement">
            <xsd:complexType>
              <xsd:all>
                <xsd:element ref="ns2:DocumentSummary" minOccurs="0"/>
                <xsd:element ref="ns2:DocumentSource" minOccurs="0"/>
                <xsd:element ref="ns2:DocumentTopic" minOccurs="0"/>
                <xsd:element ref="ns2:PublicationDate" minOccurs="0"/>
                <xsd:element ref="ns2:FreeTextDate" minOccurs="0"/>
                <xsd:element ref="ns2:ContentStartDate" minOccurs="0"/>
                <xsd:element ref="ns2:ContentEndDate" minOccurs="0"/>
                <xsd:element ref="ns2:DocumentAdded" minOccurs="0"/>
                <xsd:element ref="ns2:DocumentStatus" minOccurs="0"/>
                <xsd:element ref="ns2:j7c1b49d505545c2a69692ae734740bd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d32e3-9ab6-41ee-b1af-b8405a8d4e68" elementFormDefault="qualified">
    <xsd:import namespace="http://schemas.microsoft.com/office/2006/documentManagement/types"/>
    <xsd:import namespace="http://schemas.microsoft.com/office/infopath/2007/PartnerControls"/>
    <xsd:element name="DocumentSummary" ma:index="3" nillable="true" ma:displayName="Summary" ma:internalName="DocumentSummary" ma:readOnly="false">
      <xsd:simpleType>
        <xsd:restriction base="dms:Note">
          <xsd:maxLength value="255"/>
        </xsd:restriction>
      </xsd:simpleType>
    </xsd:element>
    <xsd:element name="DocumentSource" ma:index="5" nillable="true" ma:displayName="Source" ma:format="Dropdown" ma:internalName="DocumentSource">
      <xsd:simpleType>
        <xsd:restriction base="dms:Choice">
          <xsd:enumeration value="Globefish"/>
          <xsd:enumeration value="HMRC via BTS"/>
          <xsd:enumeration value="IGD"/>
          <xsd:enumeration value="MMO"/>
          <xsd:enumeration value="Kantar"/>
          <xsd:enumeration value="NielsenIQ"/>
          <xsd:enumeration value="Circana"/>
          <xsd:enumeration value="Seafish"/>
          <xsd:enumeration value="Technomic"/>
        </xsd:restriction>
      </xsd:simpleType>
    </xsd:element>
    <xsd:element name="DocumentTopic" ma:index="6" nillable="true" ma:displayName="Topic" ma:default="" ma:internalName="DocumentTopic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echnical Report"/>
                    <xsd:enumeration value="Factsheet/Datasheet"/>
                    <xsd:enumeration value="Corporate Document"/>
                    <xsd:enumeration value="Guidelines"/>
                    <xsd:enumeration value="Marine Survey"/>
                    <xsd:enumeration value="Training Material"/>
                    <xsd:enumeration value="Careers"/>
                    <xsd:enumeration value="Economics and Business"/>
                    <xsd:enumeration value="Aquaculture"/>
                    <xsd:enumeration value="IPF Final Reports"/>
                    <xsd:enumeration value="Other"/>
                    <xsd:enumeration value="Not known"/>
                    <xsd:enumeration value="Internal Seafish Report"/>
                    <xsd:enumeration value="Confidential Seafish Report"/>
                    <xsd:enumeration value="Seafood Guide"/>
                    <xsd:enumeration value=".Web-About Seafish"/>
                    <xsd:enumeration value=".Web-Changing Landscapes"/>
                    <xsd:enumeration value=".Web-Promoting Seafood"/>
                    <xsd:enumeration value=".Web-Responsible Sourcing"/>
                    <xsd:enumeration value=".Web-Safety and Training"/>
                    <xsd:enumeration value=".Web-Insight and Research"/>
                  </xsd:restriction>
                </xsd:simpleType>
              </xsd:element>
            </xsd:sequence>
          </xsd:extension>
        </xsd:complexContent>
      </xsd:complexType>
    </xsd:element>
    <xsd:element name="PublicationDate" ma:index="7" nillable="true" ma:displayName="Publication Date" ma:format="DateOnly" ma:indexed="true" ma:internalName="PublicationDate">
      <xsd:simpleType>
        <xsd:restriction base="dms:DateTime"/>
      </xsd:simpleType>
    </xsd:element>
    <xsd:element name="FreeTextDate" ma:index="8" nillable="true" ma:displayName="Free Text Date" ma:internalName="FreeTextDate" ma:readOnly="false">
      <xsd:simpleType>
        <xsd:restriction base="dms:Text"/>
      </xsd:simpleType>
    </xsd:element>
    <xsd:element name="ContentStartDate" ma:index="9" nillable="true" ma:displayName="Content Start Date" ma:format="DateOnly" ma:internalName="ContentStartDate" ma:readOnly="false">
      <xsd:simpleType>
        <xsd:restriction base="dms:DateTime"/>
      </xsd:simpleType>
    </xsd:element>
    <xsd:element name="ContentEndDate" ma:index="10" nillable="true" ma:displayName="Content End Date" ma:format="DateOnly" ma:internalName="ContentEndDate" ma:readOnly="false">
      <xsd:simpleType>
        <xsd:restriction base="dms:DateTime"/>
      </xsd:simpleType>
    </xsd:element>
    <xsd:element name="DocumentAdded" ma:index="11" nillable="true" ma:displayName="Added" ma:format="DateOnly" ma:indexed="true" ma:internalName="DocumentAdded">
      <xsd:simpleType>
        <xsd:restriction base="dms:DateTime"/>
      </xsd:simpleType>
    </xsd:element>
    <xsd:element name="DocumentStatus" ma:index="12" nillable="true" ma:displayName="Document Status" ma:default="Unpublished" ma:format="Dropdown" ma:indexed="true" ma:internalName="DocumentStatus" ma:readOnly="false">
      <xsd:simpleType>
        <xsd:restriction base="dms:Choice">
          <xsd:enumeration value="Deleted"/>
          <xsd:enumeration value="Unpublished"/>
          <xsd:enumeration value="Published"/>
          <xsd:enumeration value="Archived"/>
        </xsd:restriction>
      </xsd:simpleType>
    </xsd:element>
    <xsd:element name="j7c1b49d505545c2a69692ae734740bd" ma:index="18" ma:taxonomy="true" ma:internalName="j7c1b49d505545c2a69692ae734740bd" ma:taxonomyFieldName="Market_x0020_Data_x0020_Document_x0020_Path" ma:displayName="Market Data Document Path" ma:indexed="true" ma:readOnly="false" ma:default="" ma:fieldId="{37c1b49d-5055-45c2-a696-92ae734740bd}" ma:sspId="63fa3ede-d9eb-4891-98d7-32cb363d3ca5" ma:termSetId="907aca91-42f0-4171-9a43-f9786420f34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5e028737-9680-4a7e-bfb2-5cfc569abfd5}" ma:internalName="TaxCatchAll" ma:readOnly="false" ma:showField="CatchAllData" ma:web="cebd32e3-9ab6-41ee-b1af-b8405a8d4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5e028737-9680-4a7e-bfb2-5cfc569abfd5}" ma:internalName="TaxCatchAllLabel" ma:readOnly="false" ma:showField="CatchAllDataLabel" ma:web="cebd32e3-9ab6-41ee-b1af-b8405a8d4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44da6-a929-4072-a9ab-fc72a86c7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hidden="true" ma:internalName="MediaServiceAutoTags" ma:readOnly="true">
      <xsd:simpleType>
        <xsd:restriction base="dms:Text"/>
      </xsd:simpleType>
    </xsd:element>
    <xsd:element name="MediaServiceOCR" ma:index="2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opic xmlns="cebd32e3-9ab6-41ee-b1af-b8405a8d4e68">
      <Value>Foodservice</Value>
    </DocumentTopic>
    <FreeTextDate xmlns="cebd32e3-9ab6-41ee-b1af-b8405a8d4e68" xsi:nil="true"/>
    <DocumentStatus xmlns="cebd32e3-9ab6-41ee-b1af-b8405a8d4e68">Published</DocumentStatus>
    <ContentEndDate xmlns="cebd32e3-9ab6-41ee-b1af-b8405a8d4e68" xsi:nil="true"/>
    <DocumentSource xmlns="cebd32e3-9ab6-41ee-b1af-b8405a8d4e68" xsi:nil="true"/>
    <PublicationDate xmlns="cebd32e3-9ab6-41ee-b1af-b8405a8d4e68" xsi:nil="true"/>
    <DocumentAdded xmlns="cebd32e3-9ab6-41ee-b1af-b8405a8d4e68">2000-01-01T00:00:00+00:00</DocumentAdded>
    <TaxCatchAll xmlns="cebd32e3-9ab6-41ee-b1af-b8405a8d4e68">
      <Value>1474</Value>
    </TaxCatchAll>
    <j7c1b49d505545c2a69692ae734740bd xmlns="cebd32e3-9ab6-41ee-b1af-b8405a8d4e68">
      <Terms xmlns="http://schemas.microsoft.com/office/infopath/2007/PartnerControls">
        <TermInfo xmlns="http://schemas.microsoft.com/office/infopath/2007/PartnerControls">
          <TermName xmlns="http://schemas.microsoft.com/office/infopath/2007/PartnerControls">NPD Quarterly Food Service Reports</TermName>
          <TermId xmlns="http://schemas.microsoft.com/office/infopath/2007/PartnerControls">f46e9fdf-d3ac-458f-9a75-4afdaa2faa79</TermId>
        </TermInfo>
      </Terms>
    </j7c1b49d505545c2a69692ae734740bd>
    <DocumentSummary xmlns="cebd32e3-9ab6-41ee-b1af-b8405a8d4e68" xsi:nil="true"/>
    <ContentStartDate xmlns="cebd32e3-9ab6-41ee-b1af-b8405a8d4e68" xsi:nil="true"/>
    <TaxCatchAllLabel xmlns="cebd32e3-9ab6-41ee-b1af-b8405a8d4e68" xsi:nil="true"/>
  </documentManagement>
</p:properties>
</file>

<file path=customXml/itemProps1.xml><?xml version="1.0" encoding="utf-8"?>
<ds:datastoreItem xmlns:ds="http://schemas.openxmlformats.org/officeDocument/2006/customXml" ds:itemID="{381430E1-B15B-453B-87C2-3BD5C8B5DBE4}"/>
</file>

<file path=customXml/itemProps2.xml><?xml version="1.0" encoding="utf-8"?>
<ds:datastoreItem xmlns:ds="http://schemas.openxmlformats.org/officeDocument/2006/customXml" ds:itemID="{3D19D3E7-926D-4E22-8538-1A7FE3D42467}"/>
</file>

<file path=customXml/itemProps3.xml><?xml version="1.0" encoding="utf-8"?>
<ds:datastoreItem xmlns:ds="http://schemas.openxmlformats.org/officeDocument/2006/customXml" ds:itemID="{9C235A38-3F1C-4B63-9C69-C6548E034A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 GB </vt:lpstr>
      <vt:lpstr>England</vt:lpstr>
      <vt:lpstr>Scotland</vt:lpstr>
      <vt:lpstr>Wales</vt:lpstr>
      <vt:lpstr>Data</vt:lpstr>
    </vt:vector>
  </TitlesOfParts>
  <Company>Seafish Industry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Q2 NPD Data Sheet.xlsx</dc:title>
  <dc:creator>Julia Brooks</dc:creator>
  <cp:lastModifiedBy>Sergey Chekmarev</cp:lastModifiedBy>
  <dcterms:created xsi:type="dcterms:W3CDTF">2015-04-22T12:58:20Z</dcterms:created>
  <dcterms:modified xsi:type="dcterms:W3CDTF">2020-08-14T15:22:50Z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6f8b7521-5d75-4462-857b-d81581fc87b9</vt:lpwstr>
  </property>
  <property fmtid="{D5CDD505-2E9C-101B-9397-08002B2CF9AE}" pid="3" name="NPD_GroupClassification">
    <vt:lpwstr>Internal Only</vt:lpwstr>
  </property>
  <property fmtid="{D5CDD505-2E9C-101B-9397-08002B2CF9AE}" pid="4" name="Classification">
    <vt:lpwstr>Client Third Party Confidential</vt:lpwstr>
  </property>
  <property fmtid="{D5CDD505-2E9C-101B-9397-08002B2CF9AE}" pid="5" name="HeaderFooterSelection">
    <vt:lpwstr>Normal</vt:lpwstr>
  </property>
  <property fmtid="{D5CDD505-2E9C-101B-9397-08002B2CF9AE}" pid="6" name="ContentTypeId">
    <vt:lpwstr>0x010100FBC0F8BFD01A91498CA7837A71EEDFDB02005AE5335FCC83EB48B1308B6A764FBC1C</vt:lpwstr>
  </property>
  <property fmtid="{D5CDD505-2E9C-101B-9397-08002B2CF9AE}" pid="7" name="Market Data Document Path">
    <vt:lpwstr>1474;#NPD Quarterly Food Service Reports|f46e9fdf-d3ac-458f-9a75-4afdaa2faa79</vt:lpwstr>
  </property>
</Properties>
</file>